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760" activeTab="3"/>
  </bookViews>
  <sheets>
    <sheet name="Гум. " sheetId="1" r:id="rId1"/>
    <sheet name="СОЦ.-ЭКОНОМ" sheetId="3" r:id="rId2"/>
    <sheet name="ТЕХН" sheetId="4" r:id="rId3"/>
    <sheet name="Ест.-науч" sheetId="5" r:id="rId4"/>
  </sheets>
  <definedNames>
    <definedName name="_xlnm._FilterDatabase" localSheetId="0" hidden="1">'Гум. '!$E$4:$F$4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G50" i="1"/>
  <c r="G7" i="1" l="1"/>
  <c r="F31" i="3"/>
  <c r="I31" i="3" s="1"/>
  <c r="F5" i="3"/>
  <c r="F27" i="3"/>
  <c r="I5" i="3"/>
  <c r="I27" i="3"/>
  <c r="G32" i="1"/>
  <c r="F6" i="3" l="1"/>
  <c r="I6" i="3" s="1"/>
  <c r="G6" i="1"/>
  <c r="G34" i="5"/>
  <c r="G8" i="5"/>
  <c r="F34" i="3"/>
  <c r="I34" i="3" s="1"/>
  <c r="G73" i="1"/>
  <c r="G51" i="1"/>
  <c r="G31" i="5" l="1"/>
  <c r="G15" i="5"/>
  <c r="G58" i="1"/>
  <c r="G12" i="5"/>
  <c r="G28" i="1" l="1"/>
  <c r="G16" i="1"/>
  <c r="G71" i="1"/>
  <c r="G42" i="1"/>
  <c r="G66" i="1"/>
  <c r="G75" i="1" l="1"/>
  <c r="J75" i="1" s="1"/>
  <c r="G45" i="1"/>
  <c r="J45" i="1" s="1"/>
  <c r="J66" i="1"/>
  <c r="J42" i="1"/>
  <c r="J71" i="1"/>
  <c r="J16" i="1"/>
  <c r="J58" i="1"/>
  <c r="J51" i="1"/>
  <c r="J73" i="1"/>
  <c r="J6" i="1"/>
  <c r="J32" i="1"/>
  <c r="J7" i="1"/>
  <c r="J50" i="1"/>
  <c r="J78" i="1"/>
  <c r="G44" i="1"/>
  <c r="J15" i="5"/>
  <c r="J31" i="5"/>
  <c r="J8" i="5"/>
  <c r="G22" i="5"/>
  <c r="J22" i="5" s="1"/>
  <c r="G34" i="1"/>
  <c r="G59" i="1"/>
  <c r="G37" i="1"/>
  <c r="G28" i="5" l="1"/>
  <c r="G21" i="5"/>
  <c r="G30" i="5"/>
  <c r="G33" i="5"/>
  <c r="F12" i="4"/>
  <c r="F17" i="4"/>
  <c r="F24" i="4"/>
  <c r="F16" i="4"/>
  <c r="G25" i="1"/>
  <c r="G32" i="5"/>
  <c r="G23" i="1"/>
  <c r="G12" i="1" l="1"/>
  <c r="J12" i="1" s="1"/>
  <c r="I16" i="4"/>
  <c r="I12" i="4"/>
  <c r="I17" i="4"/>
  <c r="I24" i="4"/>
  <c r="F7" i="4"/>
  <c r="I7" i="4" s="1"/>
  <c r="F6" i="4"/>
  <c r="I6" i="4" s="1"/>
  <c r="F8" i="4"/>
  <c r="I8" i="4" s="1"/>
  <c r="F9" i="4"/>
  <c r="I9" i="4" s="1"/>
  <c r="F13" i="4"/>
  <c r="I13" i="4" s="1"/>
  <c r="F11" i="4"/>
  <c r="I11" i="4" s="1"/>
  <c r="F10" i="4"/>
  <c r="I10" i="4" s="1"/>
  <c r="F15" i="4"/>
  <c r="I15" i="4" s="1"/>
  <c r="F14" i="4"/>
  <c r="I14" i="4" s="1"/>
  <c r="F18" i="4"/>
  <c r="I18" i="4" s="1"/>
  <c r="F19" i="4"/>
  <c r="I19" i="4" s="1"/>
  <c r="F20" i="4"/>
  <c r="I20" i="4" s="1"/>
  <c r="F22" i="4"/>
  <c r="I22" i="4" s="1"/>
  <c r="F21" i="4"/>
  <c r="I21" i="4" s="1"/>
  <c r="F23" i="4"/>
  <c r="I23" i="4" s="1"/>
  <c r="F25" i="4"/>
  <c r="I25" i="4" s="1"/>
  <c r="F5" i="4"/>
  <c r="I5" i="4" s="1"/>
  <c r="F9" i="3"/>
  <c r="I9" i="3" s="1"/>
  <c r="F11" i="3"/>
  <c r="I11" i="3" s="1"/>
  <c r="F16" i="3"/>
  <c r="I16" i="3" s="1"/>
  <c r="F18" i="3"/>
  <c r="I18" i="3" s="1"/>
  <c r="F22" i="3"/>
  <c r="I22" i="3" s="1"/>
  <c r="F19" i="3"/>
  <c r="I19" i="3" s="1"/>
  <c r="F25" i="3"/>
  <c r="I25" i="3" s="1"/>
  <c r="F26" i="3"/>
  <c r="I26" i="3" s="1"/>
  <c r="F17" i="3"/>
  <c r="I17" i="3" s="1"/>
  <c r="F30" i="3"/>
  <c r="I30" i="3" s="1"/>
  <c r="F28" i="3"/>
  <c r="I28" i="3" s="1"/>
  <c r="F29" i="3"/>
  <c r="I29" i="3" s="1"/>
  <c r="F32" i="3"/>
  <c r="I32" i="3" s="1"/>
  <c r="F33" i="3"/>
  <c r="I33" i="3" s="1"/>
  <c r="F36" i="3"/>
  <c r="I36" i="3" s="1"/>
  <c r="F35" i="3"/>
  <c r="I35" i="3" s="1"/>
  <c r="F38" i="3"/>
  <c r="I38" i="3" s="1"/>
  <c r="F39" i="3"/>
  <c r="I39" i="3" s="1"/>
  <c r="F40" i="3"/>
  <c r="I40" i="3" s="1"/>
  <c r="F42" i="3"/>
  <c r="I42" i="3" s="1"/>
  <c r="F41" i="3"/>
  <c r="I41" i="3" s="1"/>
  <c r="F12" i="3"/>
  <c r="I12" i="3" s="1"/>
  <c r="F37" i="3"/>
  <c r="I37" i="3" s="1"/>
  <c r="F20" i="3"/>
  <c r="I20" i="3" s="1"/>
  <c r="F10" i="3"/>
  <c r="I10" i="3" s="1"/>
  <c r="F21" i="3"/>
  <c r="I21" i="3" s="1"/>
  <c r="F23" i="3"/>
  <c r="I23" i="3" s="1"/>
  <c r="F8" i="3"/>
  <c r="I8" i="3" s="1"/>
  <c r="F13" i="3"/>
  <c r="I13" i="3" s="1"/>
  <c r="F14" i="3"/>
  <c r="I14" i="3" s="1"/>
  <c r="F15" i="3"/>
  <c r="I15" i="3" s="1"/>
  <c r="F24" i="3"/>
  <c r="I24" i="3" s="1"/>
  <c r="F7" i="3"/>
  <c r="I7" i="3" s="1"/>
  <c r="G31" i="1"/>
  <c r="J31" i="1" s="1"/>
  <c r="G14" i="5"/>
  <c r="J14" i="5" s="1"/>
  <c r="G29" i="5"/>
  <c r="J29" i="5" s="1"/>
  <c r="G27" i="5"/>
  <c r="J27" i="5" s="1"/>
  <c r="G13" i="5"/>
  <c r="J13" i="5" s="1"/>
  <c r="G10" i="5"/>
  <c r="J10" i="5" s="1"/>
  <c r="G8" i="1"/>
  <c r="J8" i="1" s="1"/>
  <c r="G54" i="1"/>
  <c r="J54" i="1" s="1"/>
  <c r="G9" i="5"/>
  <c r="J9" i="5" s="1"/>
  <c r="G25" i="5"/>
  <c r="J25" i="5" s="1"/>
  <c r="G76" i="1"/>
  <c r="J76" i="1" s="1"/>
  <c r="G24" i="5"/>
  <c r="J24" i="5" s="1"/>
  <c r="G43" i="1"/>
  <c r="J43" i="1" s="1"/>
  <c r="G48" i="1"/>
  <c r="J48" i="1" s="1"/>
  <c r="G13" i="1"/>
  <c r="J13" i="1" s="1"/>
  <c r="G77" i="1"/>
  <c r="J77" i="1" s="1"/>
  <c r="G74" i="1"/>
  <c r="J74" i="1" s="1"/>
  <c r="G70" i="1"/>
  <c r="J70" i="1" s="1"/>
  <c r="G18" i="1"/>
  <c r="J18" i="1" s="1"/>
  <c r="J32" i="5"/>
  <c r="J33" i="5"/>
  <c r="J30" i="5"/>
  <c r="J21" i="5"/>
  <c r="J28" i="5"/>
  <c r="J23" i="1"/>
  <c r="J25" i="1"/>
  <c r="J37" i="1"/>
  <c r="J59" i="1"/>
  <c r="J34" i="1"/>
  <c r="J44" i="1"/>
  <c r="G61" i="1"/>
  <c r="J61" i="1" s="1"/>
  <c r="G53" i="1"/>
  <c r="J53" i="1" s="1"/>
  <c r="G35" i="1"/>
  <c r="J35" i="1" s="1"/>
  <c r="G14" i="1"/>
  <c r="J14" i="1" s="1"/>
  <c r="G56" i="1"/>
  <c r="J56" i="1" s="1"/>
  <c r="G15" i="1"/>
  <c r="J15" i="1" s="1"/>
  <c r="G79" i="1"/>
  <c r="J79" i="1" s="1"/>
  <c r="G64" i="1"/>
  <c r="J64" i="1" s="1"/>
  <c r="G60" i="1"/>
  <c r="J60" i="1" s="1"/>
  <c r="G62" i="1"/>
  <c r="J62" i="1" s="1"/>
  <c r="G63" i="1"/>
  <c r="J63" i="1" s="1"/>
  <c r="G65" i="1"/>
  <c r="J65" i="1" s="1"/>
  <c r="G67" i="1"/>
  <c r="J67" i="1" s="1"/>
  <c r="G68" i="1"/>
  <c r="J68" i="1" s="1"/>
  <c r="G69" i="1"/>
  <c r="J69" i="1" s="1"/>
  <c r="G72" i="1"/>
  <c r="J72" i="1" s="1"/>
  <c r="G10" i="1"/>
  <c r="J10" i="1" s="1"/>
  <c r="G5" i="1"/>
  <c r="J5" i="1" s="1"/>
  <c r="G11" i="1"/>
  <c r="J11" i="1" s="1"/>
  <c r="G17" i="1"/>
  <c r="J17" i="1" s="1"/>
  <c r="G22" i="1"/>
  <c r="J22" i="1" s="1"/>
  <c r="G19" i="1"/>
  <c r="J19" i="1" s="1"/>
  <c r="G20" i="1"/>
  <c r="J20" i="1" s="1"/>
  <c r="G21" i="1"/>
  <c r="J21" i="1" s="1"/>
  <c r="G24" i="1"/>
  <c r="J24" i="1" s="1"/>
  <c r="G29" i="1"/>
  <c r="J29" i="1" s="1"/>
  <c r="G26" i="1"/>
  <c r="J26" i="1" s="1"/>
  <c r="G33" i="1"/>
  <c r="J33" i="1" s="1"/>
  <c r="G27" i="1"/>
  <c r="J27" i="1" s="1"/>
  <c r="J28" i="1"/>
  <c r="G30" i="1"/>
  <c r="J30" i="1" s="1"/>
  <c r="G41" i="1"/>
  <c r="J41" i="1" s="1"/>
  <c r="G36" i="1"/>
  <c r="J36" i="1" s="1"/>
  <c r="G38" i="1"/>
  <c r="J38" i="1" s="1"/>
  <c r="G39" i="1"/>
  <c r="J39" i="1" s="1"/>
  <c r="G40" i="1"/>
  <c r="J40" i="1" s="1"/>
  <c r="G46" i="1"/>
  <c r="J46" i="1" s="1"/>
  <c r="G47" i="1"/>
  <c r="J47" i="1" s="1"/>
  <c r="G52" i="1"/>
  <c r="J52" i="1" s="1"/>
  <c r="G49" i="1"/>
  <c r="J49" i="1" s="1"/>
  <c r="G55" i="1"/>
  <c r="J55" i="1" s="1"/>
  <c r="G57" i="1"/>
  <c r="J57" i="1" s="1"/>
  <c r="G9" i="1"/>
  <c r="J9" i="1" s="1"/>
  <c r="G18" i="5"/>
  <c r="J18" i="5" s="1"/>
  <c r="G19" i="5"/>
  <c r="J19" i="5" s="1"/>
  <c r="G23" i="5"/>
  <c r="J23" i="5" s="1"/>
  <c r="G17" i="5"/>
  <c r="J17" i="5" s="1"/>
  <c r="G16" i="5"/>
  <c r="J16" i="5" s="1"/>
  <c r="G20" i="5"/>
  <c r="J20" i="5" s="1"/>
  <c r="J34" i="5"/>
  <c r="G26" i="5"/>
  <c r="J26" i="5" s="1"/>
  <c r="J12" i="5"/>
  <c r="G11" i="5"/>
  <c r="J11" i="5" s="1"/>
  <c r="G7" i="5"/>
  <c r="J7" i="5" s="1"/>
  <c r="G6" i="5"/>
  <c r="J6" i="5" s="1"/>
  <c r="G5" i="5"/>
  <c r="J5" i="5" s="1"/>
</calcChain>
</file>

<file path=xl/sharedStrings.xml><?xml version="1.0" encoding="utf-8"?>
<sst xmlns="http://schemas.openxmlformats.org/spreadsheetml/2006/main" count="210" uniqueCount="182">
  <si>
    <t>№</t>
  </si>
  <si>
    <t>Шифр</t>
  </si>
  <si>
    <t>Русский</t>
  </si>
  <si>
    <t>Математика</t>
  </si>
  <si>
    <t>Английский</t>
  </si>
  <si>
    <t>Аттестат с отличием</t>
  </si>
  <si>
    <t>Олимпиады</t>
  </si>
  <si>
    <t>Итог</t>
  </si>
  <si>
    <t>72КА</t>
  </si>
  <si>
    <t>73КЕ</t>
  </si>
  <si>
    <t>61СМ</t>
  </si>
  <si>
    <t>59ТМ</t>
  </si>
  <si>
    <t>58МВ</t>
  </si>
  <si>
    <t>53КМ</t>
  </si>
  <si>
    <t>50АС</t>
  </si>
  <si>
    <t>48МА</t>
  </si>
  <si>
    <t>41ДА</t>
  </si>
  <si>
    <t>39ИС</t>
  </si>
  <si>
    <t>22БМ</t>
  </si>
  <si>
    <t>20ГЕ</t>
  </si>
  <si>
    <t>17КС</t>
  </si>
  <si>
    <t>16МЕ</t>
  </si>
  <si>
    <t>12ТК</t>
  </si>
  <si>
    <t>1СВ</t>
  </si>
  <si>
    <t>31РЕ</t>
  </si>
  <si>
    <t>27БП</t>
  </si>
  <si>
    <t>15МП</t>
  </si>
  <si>
    <t>77ГА</t>
  </si>
  <si>
    <t>13МД</t>
  </si>
  <si>
    <t>11ТК</t>
  </si>
  <si>
    <t>9ИК</t>
  </si>
  <si>
    <t>5КП</t>
  </si>
  <si>
    <t>Химия</t>
  </si>
  <si>
    <t>Биология</t>
  </si>
  <si>
    <t>Обществознание</t>
  </si>
  <si>
    <t>Физика</t>
  </si>
  <si>
    <t>68ВМ</t>
  </si>
  <si>
    <t>66НА</t>
  </si>
  <si>
    <t>69ГК</t>
  </si>
  <si>
    <t>52КА</t>
  </si>
  <si>
    <t>43ШМ</t>
  </si>
  <si>
    <t>38ПВ</t>
  </si>
  <si>
    <t>34ЩА</t>
  </si>
  <si>
    <t>33ЕД</t>
  </si>
  <si>
    <t>28КП</t>
  </si>
  <si>
    <t>24СТ</t>
  </si>
  <si>
    <t>6БА</t>
  </si>
  <si>
    <t>3ЖБ</t>
  </si>
  <si>
    <t>4ШК</t>
  </si>
  <si>
    <t>65КА</t>
  </si>
  <si>
    <t>71ПВ</t>
  </si>
  <si>
    <t>80ФА</t>
  </si>
  <si>
    <t>79ТМ</t>
  </si>
  <si>
    <t>70КД</t>
  </si>
  <si>
    <t>67НА</t>
  </si>
  <si>
    <t>64ЧЗ</t>
  </si>
  <si>
    <t>63КА</t>
  </si>
  <si>
    <t>62АТ</t>
  </si>
  <si>
    <t>60ТМ</t>
  </si>
  <si>
    <t>57МВ</t>
  </si>
  <si>
    <t>56МД</t>
  </si>
  <si>
    <t>55НМ</t>
  </si>
  <si>
    <t>54КМ</t>
  </si>
  <si>
    <t>51АС</t>
  </si>
  <si>
    <t>81ЛА</t>
  </si>
  <si>
    <t>49МА</t>
  </si>
  <si>
    <t>47ДА</t>
  </si>
  <si>
    <t>46ПА</t>
  </si>
  <si>
    <t>45ЗК</t>
  </si>
  <si>
    <t>44ШМ</t>
  </si>
  <si>
    <t>42ДА</t>
  </si>
  <si>
    <t>40ИС</t>
  </si>
  <si>
    <t>2СЗ</t>
  </si>
  <si>
    <t>37КС</t>
  </si>
  <si>
    <t>35КЕ</t>
  </si>
  <si>
    <t>36КЕ</t>
  </si>
  <si>
    <t>78ЧО</t>
  </si>
  <si>
    <t>32ПА</t>
  </si>
  <si>
    <t>30КК</t>
  </si>
  <si>
    <t>29МТ</t>
  </si>
  <si>
    <t>26БА</t>
  </si>
  <si>
    <t>25СТ</t>
  </si>
  <si>
    <t>23БМ</t>
  </si>
  <si>
    <t>21ГЕ</t>
  </si>
  <si>
    <t>19ТА</t>
  </si>
  <si>
    <t>18КС</t>
  </si>
  <si>
    <t>14МД</t>
  </si>
  <si>
    <t>10СЕ</t>
  </si>
  <si>
    <t>8ГМ</t>
  </si>
  <si>
    <t>7БА</t>
  </si>
  <si>
    <t>75КА</t>
  </si>
  <si>
    <t>76СН</t>
  </si>
  <si>
    <t>74ШЕ</t>
  </si>
  <si>
    <t>96СЕ</t>
  </si>
  <si>
    <t>97ХФ</t>
  </si>
  <si>
    <t>94КУ</t>
  </si>
  <si>
    <t>93ДО</t>
  </si>
  <si>
    <t>92ДО</t>
  </si>
  <si>
    <t>98АН</t>
  </si>
  <si>
    <t>91БМ</t>
  </si>
  <si>
    <t>95ЮЕ</t>
  </si>
  <si>
    <t>90КМ</t>
  </si>
  <si>
    <t>89КМ</t>
  </si>
  <si>
    <t>99КЕ</t>
  </si>
  <si>
    <t>100КЕ</t>
  </si>
  <si>
    <t>84НЕ</t>
  </si>
  <si>
    <t>82ХА</t>
  </si>
  <si>
    <t>88МС</t>
  </si>
  <si>
    <t>87ЛА</t>
  </si>
  <si>
    <t>86КЭ</t>
  </si>
  <si>
    <t>85КЕ</t>
  </si>
  <si>
    <t>83ОЕ</t>
  </si>
  <si>
    <t>101БТ</t>
  </si>
  <si>
    <t>Предмет по выбору</t>
  </si>
  <si>
    <t>107ШД</t>
  </si>
  <si>
    <t>108ШД</t>
  </si>
  <si>
    <t>109ММ</t>
  </si>
  <si>
    <t>110СВ</t>
  </si>
  <si>
    <t>103ПК</t>
  </si>
  <si>
    <t>111ЩМ</t>
  </si>
  <si>
    <t>102КМ</t>
  </si>
  <si>
    <t>104КВ</t>
  </si>
  <si>
    <t>105ПА</t>
  </si>
  <si>
    <t>113МЯ</t>
  </si>
  <si>
    <t>112СС</t>
  </si>
  <si>
    <t>106НА</t>
  </si>
  <si>
    <t>114ЛВ</t>
  </si>
  <si>
    <t>115ПВ</t>
  </si>
  <si>
    <t>116МД</t>
  </si>
  <si>
    <t>117ИВ</t>
  </si>
  <si>
    <t>118ДН</t>
  </si>
  <si>
    <t>119СС</t>
  </si>
  <si>
    <t>120ЛК</t>
  </si>
  <si>
    <t>121КД</t>
  </si>
  <si>
    <t>122ЖЮ</t>
  </si>
  <si>
    <t>123БИ</t>
  </si>
  <si>
    <t>124БИ</t>
  </si>
  <si>
    <t>125ТА</t>
  </si>
  <si>
    <t>126СЕ</t>
  </si>
  <si>
    <t>132КК</t>
  </si>
  <si>
    <t>131КК</t>
  </si>
  <si>
    <t>130ШИ</t>
  </si>
  <si>
    <t>133ША</t>
  </si>
  <si>
    <t>134ША</t>
  </si>
  <si>
    <t>127ЗМ</t>
  </si>
  <si>
    <t>129ДА</t>
  </si>
  <si>
    <t>128ДА</t>
  </si>
  <si>
    <t>136ШЕ</t>
  </si>
  <si>
    <t>137ПА</t>
  </si>
  <si>
    <t>138ПА</t>
  </si>
  <si>
    <t>135ФА</t>
  </si>
  <si>
    <t>139МА</t>
  </si>
  <si>
    <t>145СВ</t>
  </si>
  <si>
    <t>141КК</t>
  </si>
  <si>
    <t>140РМ</t>
  </si>
  <si>
    <t>144КС</t>
  </si>
  <si>
    <t>143ВЮ</t>
  </si>
  <si>
    <t>142ВО</t>
  </si>
  <si>
    <t>146МД</t>
  </si>
  <si>
    <t>147ЕА</t>
  </si>
  <si>
    <t>148ИВ</t>
  </si>
  <si>
    <t>149НП</t>
  </si>
  <si>
    <t>150БА</t>
  </si>
  <si>
    <t>151РГ</t>
  </si>
  <si>
    <t>152АА</t>
  </si>
  <si>
    <t>153АА</t>
  </si>
  <si>
    <t>154ИВ</t>
  </si>
  <si>
    <t>156ГА</t>
  </si>
  <si>
    <t>155КА</t>
  </si>
  <si>
    <t>157ЮУ</t>
  </si>
  <si>
    <t>158КА</t>
  </si>
  <si>
    <t>159ОЕ</t>
  </si>
  <si>
    <t>160ЖЕ</t>
  </si>
  <si>
    <t>161ШК</t>
  </si>
  <si>
    <t>163ХА</t>
  </si>
  <si>
    <t>162ШМ</t>
  </si>
  <si>
    <t>164ХЮ</t>
  </si>
  <si>
    <t>Гуманитарный профиль</t>
  </si>
  <si>
    <t>Социально-экономический профиль</t>
  </si>
  <si>
    <t>Технологический профиль</t>
  </si>
  <si>
    <t>Естественно-научный профиль</t>
  </si>
  <si>
    <t>Предварительный рейтинг по состоянию на 14.07.2024г.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</si>
</sst>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" fontId="1" fillId="0" borderId="1" xfId="0" applyNumberFormat="1" applyFont="1" applyBorder="1"/>
    <xf numFmtId="0" fontId="0" fillId="3" borderId="1" xfId="0" applyFill="1" applyBorder="1" applyAlignment="1">
      <alignment horizontal="center"/>
    </xf>
    <xf numFmtId="0" fontId="2" fillId="0" borderId="0" xfId="0" applyFont="1" applyAlignme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S72" sqref="S72"/>
    </sheetView>
  </sheetViews>
  <sheetFormatPr defaultRowHeight="15" x14ac:dyDescent="0.25"/>
  <cols>
    <col min="4" max="4" width="12.140625" bestFit="1" customWidth="1"/>
    <col min="5" max="6" width="11.7109375" hidden="1" customWidth="1"/>
    <col min="7" max="7" width="11.7109375" customWidth="1"/>
    <col min="8" max="8" width="10.28515625" customWidth="1"/>
    <col min="9" max="9" width="12" customWidth="1"/>
  </cols>
  <sheetData>
    <row r="1" spans="1:10" ht="21" x14ac:dyDescent="0.35">
      <c r="A1" s="11" t="s">
        <v>181</v>
      </c>
    </row>
    <row r="2" spans="1:10" ht="21" x14ac:dyDescent="0.35">
      <c r="A2" s="11" t="s">
        <v>177</v>
      </c>
    </row>
    <row r="4" spans="1:10" ht="30" x14ac:dyDescent="0.25">
      <c r="A4" s="2" t="s">
        <v>0</v>
      </c>
      <c r="B4" s="2" t="s">
        <v>1</v>
      </c>
      <c r="C4" s="2" t="s">
        <v>2</v>
      </c>
      <c r="D4" s="2" t="s">
        <v>3</v>
      </c>
      <c r="E4" s="8" t="s">
        <v>4</v>
      </c>
      <c r="F4" s="8" t="s">
        <v>34</v>
      </c>
      <c r="G4" s="2" t="s">
        <v>113</v>
      </c>
      <c r="H4" s="2" t="s">
        <v>5</v>
      </c>
      <c r="I4" s="2" t="s">
        <v>6</v>
      </c>
      <c r="J4" s="2" t="s">
        <v>7</v>
      </c>
    </row>
    <row r="5" spans="1:10" x14ac:dyDescent="0.25">
      <c r="A5" s="3">
        <v>1</v>
      </c>
      <c r="B5" s="1" t="s">
        <v>88</v>
      </c>
      <c r="C5" s="3">
        <v>33</v>
      </c>
      <c r="D5" s="3">
        <v>27</v>
      </c>
      <c r="E5" s="3">
        <v>64</v>
      </c>
      <c r="F5" s="3"/>
      <c r="G5" s="6">
        <f t="shared" ref="G5:G12" si="0">(E5/68)*100</f>
        <v>94.117647058823522</v>
      </c>
      <c r="H5" s="3">
        <v>3</v>
      </c>
      <c r="I5" s="3">
        <v>10</v>
      </c>
      <c r="J5" s="9">
        <f t="shared" ref="J5:J36" si="1">SUM(C5,D5,G5:I5)</f>
        <v>167.11764705882354</v>
      </c>
    </row>
    <row r="6" spans="1:10" x14ac:dyDescent="0.25">
      <c r="A6" s="3">
        <v>2</v>
      </c>
      <c r="B6" s="1" t="s">
        <v>168</v>
      </c>
      <c r="C6" s="3">
        <v>32</v>
      </c>
      <c r="D6" s="3">
        <v>29</v>
      </c>
      <c r="E6" s="3">
        <v>68</v>
      </c>
      <c r="F6" s="3"/>
      <c r="G6" s="6">
        <f t="shared" si="0"/>
        <v>100</v>
      </c>
      <c r="H6" s="3">
        <v>3</v>
      </c>
      <c r="I6" s="1"/>
      <c r="J6" s="9">
        <f t="shared" si="1"/>
        <v>164</v>
      </c>
    </row>
    <row r="7" spans="1:10" x14ac:dyDescent="0.25">
      <c r="A7" s="3">
        <v>3</v>
      </c>
      <c r="B7" s="1" t="s">
        <v>172</v>
      </c>
      <c r="C7" s="3">
        <v>33</v>
      </c>
      <c r="D7" s="3">
        <v>29</v>
      </c>
      <c r="E7" s="3">
        <v>67</v>
      </c>
      <c r="F7" s="3"/>
      <c r="G7" s="6">
        <f t="shared" si="0"/>
        <v>98.529411764705884</v>
      </c>
      <c r="H7" s="1"/>
      <c r="I7" s="3"/>
      <c r="J7" s="9">
        <f t="shared" si="1"/>
        <v>160.52941176470588</v>
      </c>
    </row>
    <row r="8" spans="1:10" x14ac:dyDescent="0.25">
      <c r="A8" s="3">
        <v>4</v>
      </c>
      <c r="B8" s="1" t="s">
        <v>120</v>
      </c>
      <c r="C8" s="3">
        <v>33</v>
      </c>
      <c r="D8" s="3">
        <v>27</v>
      </c>
      <c r="E8" s="3">
        <v>66</v>
      </c>
      <c r="F8" s="3"/>
      <c r="G8" s="6">
        <f t="shared" si="0"/>
        <v>97.058823529411768</v>
      </c>
      <c r="H8" s="3">
        <v>3</v>
      </c>
      <c r="I8" s="3"/>
      <c r="J8" s="9">
        <f t="shared" si="1"/>
        <v>160.05882352941177</v>
      </c>
    </row>
    <row r="9" spans="1:10" x14ac:dyDescent="0.25">
      <c r="A9" s="3">
        <v>5</v>
      </c>
      <c r="B9" s="1" t="s">
        <v>86</v>
      </c>
      <c r="C9" s="3">
        <v>33</v>
      </c>
      <c r="D9" s="3">
        <v>25</v>
      </c>
      <c r="E9" s="3">
        <v>67</v>
      </c>
      <c r="F9" s="3"/>
      <c r="G9" s="6">
        <f t="shared" si="0"/>
        <v>98.529411764705884</v>
      </c>
      <c r="H9" s="3">
        <v>3</v>
      </c>
      <c r="I9" s="3"/>
      <c r="J9" s="9">
        <f t="shared" si="1"/>
        <v>159.52941176470588</v>
      </c>
    </row>
    <row r="10" spans="1:10" x14ac:dyDescent="0.25">
      <c r="A10" s="3">
        <v>6</v>
      </c>
      <c r="B10" s="1" t="s">
        <v>80</v>
      </c>
      <c r="C10" s="3">
        <v>33</v>
      </c>
      <c r="D10" s="3">
        <v>25</v>
      </c>
      <c r="E10" s="3">
        <v>66</v>
      </c>
      <c r="F10" s="3"/>
      <c r="G10" s="6">
        <f t="shared" si="0"/>
        <v>97.058823529411768</v>
      </c>
      <c r="H10" s="3">
        <v>3</v>
      </c>
      <c r="I10" s="3"/>
      <c r="J10" s="9">
        <f t="shared" si="1"/>
        <v>158.05882352941177</v>
      </c>
    </row>
    <row r="11" spans="1:10" x14ac:dyDescent="0.25">
      <c r="A11" s="3">
        <v>7</v>
      </c>
      <c r="B11" s="1" t="s">
        <v>61</v>
      </c>
      <c r="C11" s="3">
        <v>33</v>
      </c>
      <c r="D11" s="3">
        <v>25</v>
      </c>
      <c r="E11" s="3">
        <v>65</v>
      </c>
      <c r="F11" s="3"/>
      <c r="G11" s="6">
        <f t="shared" si="0"/>
        <v>95.588235294117652</v>
      </c>
      <c r="H11" s="1"/>
      <c r="I11" s="1"/>
      <c r="J11" s="9">
        <f t="shared" si="1"/>
        <v>153.58823529411765</v>
      </c>
    </row>
    <row r="12" spans="1:10" x14ac:dyDescent="0.25">
      <c r="A12" s="3">
        <v>8</v>
      </c>
      <c r="B12" s="1" t="s">
        <v>128</v>
      </c>
      <c r="C12" s="3">
        <v>33</v>
      </c>
      <c r="D12" s="3">
        <v>19</v>
      </c>
      <c r="E12" s="3">
        <v>67</v>
      </c>
      <c r="F12" s="3"/>
      <c r="G12" s="6">
        <f t="shared" si="0"/>
        <v>98.529411764705884</v>
      </c>
      <c r="H12" s="3">
        <v>3</v>
      </c>
      <c r="I12" s="1"/>
      <c r="J12" s="9">
        <f t="shared" si="1"/>
        <v>153.52941176470588</v>
      </c>
    </row>
    <row r="13" spans="1:10" x14ac:dyDescent="0.25">
      <c r="A13" s="3">
        <v>9</v>
      </c>
      <c r="B13" s="1" t="s">
        <v>93</v>
      </c>
      <c r="C13" s="3">
        <v>33</v>
      </c>
      <c r="D13" s="3">
        <v>25</v>
      </c>
      <c r="E13" s="3"/>
      <c r="F13" s="3">
        <v>34</v>
      </c>
      <c r="G13" s="6">
        <f>(F13/37)*100</f>
        <v>91.891891891891902</v>
      </c>
      <c r="H13" s="3">
        <v>3</v>
      </c>
      <c r="I13" s="1"/>
      <c r="J13" s="9">
        <f t="shared" si="1"/>
        <v>152.8918918918919</v>
      </c>
    </row>
    <row r="14" spans="1:10" x14ac:dyDescent="0.25">
      <c r="A14" s="3">
        <v>10</v>
      </c>
      <c r="B14" s="1" t="s">
        <v>107</v>
      </c>
      <c r="C14" s="3">
        <v>32</v>
      </c>
      <c r="D14" s="3">
        <v>21</v>
      </c>
      <c r="E14" s="3">
        <v>67</v>
      </c>
      <c r="F14" s="3"/>
      <c r="G14" s="6">
        <f>(E14/68)*100</f>
        <v>98.529411764705884</v>
      </c>
      <c r="H14" s="3"/>
      <c r="I14" s="3"/>
      <c r="J14" s="9">
        <f t="shared" si="1"/>
        <v>151.52941176470588</v>
      </c>
    </row>
    <row r="15" spans="1:10" x14ac:dyDescent="0.25">
      <c r="A15" s="3">
        <v>11</v>
      </c>
      <c r="B15" s="1" t="s">
        <v>94</v>
      </c>
      <c r="C15" s="3">
        <v>32</v>
      </c>
      <c r="D15" s="3">
        <v>25</v>
      </c>
      <c r="E15" s="3">
        <v>64</v>
      </c>
      <c r="F15" s="3"/>
      <c r="G15" s="6">
        <f>(E15/68)*100</f>
        <v>94.117647058823522</v>
      </c>
      <c r="H15" s="3"/>
      <c r="I15" s="1"/>
      <c r="J15" s="9">
        <f t="shared" si="1"/>
        <v>151.11764705882354</v>
      </c>
    </row>
    <row r="16" spans="1:10" x14ac:dyDescent="0.25">
      <c r="A16" s="3">
        <v>12</v>
      </c>
      <c r="B16" s="1" t="s">
        <v>154</v>
      </c>
      <c r="C16" s="3">
        <v>33</v>
      </c>
      <c r="D16" s="3">
        <v>18</v>
      </c>
      <c r="E16" s="3">
        <v>68</v>
      </c>
      <c r="F16" s="3"/>
      <c r="G16" s="6">
        <f>(E16/68)*100</f>
        <v>100</v>
      </c>
      <c r="H16" s="1"/>
      <c r="I16" s="1"/>
      <c r="J16" s="9">
        <f t="shared" si="1"/>
        <v>151</v>
      </c>
    </row>
    <row r="17" spans="1:10" x14ac:dyDescent="0.25">
      <c r="A17" s="3">
        <v>13</v>
      </c>
      <c r="B17" s="1" t="s">
        <v>51</v>
      </c>
      <c r="C17" s="3">
        <v>32</v>
      </c>
      <c r="D17" s="3">
        <v>22</v>
      </c>
      <c r="E17" s="3">
        <v>64</v>
      </c>
      <c r="F17" s="3"/>
      <c r="G17" s="6">
        <f>(E17/68)*100</f>
        <v>94.117647058823522</v>
      </c>
      <c r="H17" s="1"/>
      <c r="I17" s="1"/>
      <c r="J17" s="9">
        <f t="shared" si="1"/>
        <v>148.11764705882354</v>
      </c>
    </row>
    <row r="18" spans="1:10" x14ac:dyDescent="0.25">
      <c r="A18" s="3">
        <v>14</v>
      </c>
      <c r="B18" s="1" t="s">
        <v>70</v>
      </c>
      <c r="C18" s="3">
        <v>32</v>
      </c>
      <c r="D18" s="3">
        <v>21</v>
      </c>
      <c r="E18" s="3"/>
      <c r="F18" s="3">
        <v>35</v>
      </c>
      <c r="G18" s="6">
        <f>(F18/37)*100</f>
        <v>94.594594594594597</v>
      </c>
      <c r="H18" s="3"/>
      <c r="I18" s="3"/>
      <c r="J18" s="9">
        <f t="shared" si="1"/>
        <v>147.59459459459458</v>
      </c>
    </row>
    <row r="19" spans="1:10" x14ac:dyDescent="0.25">
      <c r="A19" s="3">
        <v>15</v>
      </c>
      <c r="B19" s="1" t="s">
        <v>81</v>
      </c>
      <c r="C19" s="3">
        <v>31</v>
      </c>
      <c r="D19" s="3">
        <v>23</v>
      </c>
      <c r="E19" s="3">
        <v>63</v>
      </c>
      <c r="F19" s="3"/>
      <c r="G19" s="6">
        <f t="shared" ref="G19:G24" si="2">(E19/68)*100</f>
        <v>92.64705882352942</v>
      </c>
      <c r="H19" s="3"/>
      <c r="I19" s="3"/>
      <c r="J19" s="9">
        <f t="shared" si="1"/>
        <v>146.64705882352942</v>
      </c>
    </row>
    <row r="20" spans="1:10" x14ac:dyDescent="0.25">
      <c r="A20" s="3">
        <v>16</v>
      </c>
      <c r="B20" s="1" t="s">
        <v>52</v>
      </c>
      <c r="C20" s="3">
        <v>30</v>
      </c>
      <c r="D20" s="3">
        <v>21</v>
      </c>
      <c r="E20" s="3">
        <v>65</v>
      </c>
      <c r="F20" s="3"/>
      <c r="G20" s="6">
        <f t="shared" si="2"/>
        <v>95.588235294117652</v>
      </c>
      <c r="H20" s="1"/>
      <c r="I20" s="1"/>
      <c r="J20" s="9">
        <f t="shared" si="1"/>
        <v>146.58823529411765</v>
      </c>
    </row>
    <row r="21" spans="1:10" x14ac:dyDescent="0.25">
      <c r="A21" s="3">
        <v>17</v>
      </c>
      <c r="B21" s="1" t="s">
        <v>59</v>
      </c>
      <c r="C21" s="3">
        <v>33</v>
      </c>
      <c r="D21" s="3">
        <v>19</v>
      </c>
      <c r="E21" s="3">
        <v>64</v>
      </c>
      <c r="F21" s="3"/>
      <c r="G21" s="6">
        <f t="shared" si="2"/>
        <v>94.117647058823522</v>
      </c>
      <c r="H21" s="1"/>
      <c r="I21" s="1"/>
      <c r="J21" s="9">
        <f t="shared" si="1"/>
        <v>146.11764705882354</v>
      </c>
    </row>
    <row r="22" spans="1:10" x14ac:dyDescent="0.25">
      <c r="A22" s="3">
        <v>18</v>
      </c>
      <c r="B22" s="1" t="s">
        <v>49</v>
      </c>
      <c r="C22" s="3">
        <v>31</v>
      </c>
      <c r="D22" s="3">
        <v>25</v>
      </c>
      <c r="E22" s="3">
        <v>61</v>
      </c>
      <c r="F22" s="3"/>
      <c r="G22" s="6">
        <f t="shared" si="2"/>
        <v>89.705882352941174</v>
      </c>
      <c r="H22" s="1"/>
      <c r="I22" s="1"/>
      <c r="J22" s="9">
        <f t="shared" si="1"/>
        <v>145.70588235294116</v>
      </c>
    </row>
    <row r="23" spans="1:10" x14ac:dyDescent="0.25">
      <c r="A23" s="3">
        <v>19</v>
      </c>
      <c r="B23" s="1" t="s">
        <v>129</v>
      </c>
      <c r="C23" s="3">
        <v>33</v>
      </c>
      <c r="D23" s="3">
        <v>20</v>
      </c>
      <c r="E23" s="3">
        <v>63</v>
      </c>
      <c r="F23" s="3"/>
      <c r="G23" s="6">
        <f t="shared" si="2"/>
        <v>92.64705882352942</v>
      </c>
      <c r="H23" s="3"/>
      <c r="I23" s="1"/>
      <c r="J23" s="9">
        <f t="shared" si="1"/>
        <v>145.64705882352942</v>
      </c>
    </row>
    <row r="24" spans="1:10" x14ac:dyDescent="0.25">
      <c r="A24" s="3">
        <v>20</v>
      </c>
      <c r="B24" s="1" t="s">
        <v>50</v>
      </c>
      <c r="C24" s="3">
        <v>30</v>
      </c>
      <c r="D24" s="3">
        <v>17</v>
      </c>
      <c r="E24" s="3">
        <v>67</v>
      </c>
      <c r="F24" s="3"/>
      <c r="G24" s="6">
        <f t="shared" si="2"/>
        <v>98.529411764705884</v>
      </c>
      <c r="H24" s="1"/>
      <c r="I24" s="1"/>
      <c r="J24" s="9">
        <f t="shared" si="1"/>
        <v>145.52941176470588</v>
      </c>
    </row>
    <row r="25" spans="1:10" x14ac:dyDescent="0.25">
      <c r="A25" s="3">
        <v>21</v>
      </c>
      <c r="B25" s="1" t="s">
        <v>131</v>
      </c>
      <c r="C25" s="3">
        <v>33</v>
      </c>
      <c r="D25" s="3">
        <v>25</v>
      </c>
      <c r="E25" s="3"/>
      <c r="F25" s="3">
        <v>32</v>
      </c>
      <c r="G25" s="6">
        <f>(F25/37)*100</f>
        <v>86.486486486486484</v>
      </c>
      <c r="H25" s="3"/>
      <c r="I25" s="1"/>
      <c r="J25" s="9">
        <f t="shared" si="1"/>
        <v>144.48648648648648</v>
      </c>
    </row>
    <row r="26" spans="1:10" x14ac:dyDescent="0.25">
      <c r="A26" s="3">
        <v>22</v>
      </c>
      <c r="B26" s="1" t="s">
        <v>71</v>
      </c>
      <c r="C26" s="3">
        <v>29</v>
      </c>
      <c r="D26" s="3">
        <v>20</v>
      </c>
      <c r="E26" s="3">
        <v>64</v>
      </c>
      <c r="F26" s="3"/>
      <c r="G26" s="6">
        <f>(E26/68)*100</f>
        <v>94.117647058823522</v>
      </c>
      <c r="H26" s="3"/>
      <c r="I26" s="3"/>
      <c r="J26" s="9">
        <f t="shared" si="1"/>
        <v>143.11764705882354</v>
      </c>
    </row>
    <row r="27" spans="1:10" x14ac:dyDescent="0.25">
      <c r="A27" s="3">
        <v>23</v>
      </c>
      <c r="B27" s="4" t="s">
        <v>91</v>
      </c>
      <c r="C27" s="3">
        <v>29</v>
      </c>
      <c r="D27" s="3">
        <v>19</v>
      </c>
      <c r="E27" s="3">
        <v>64</v>
      </c>
      <c r="F27" s="3"/>
      <c r="G27" s="6">
        <f>(E27/68)*100</f>
        <v>94.117647058823522</v>
      </c>
      <c r="H27" s="3"/>
      <c r="I27" s="3"/>
      <c r="J27" s="9">
        <f t="shared" si="1"/>
        <v>142.11764705882354</v>
      </c>
    </row>
    <row r="28" spans="1:10" x14ac:dyDescent="0.25">
      <c r="A28" s="3">
        <v>24</v>
      </c>
      <c r="B28" s="1" t="s">
        <v>60</v>
      </c>
      <c r="C28" s="3">
        <v>28</v>
      </c>
      <c r="D28" s="3">
        <v>22</v>
      </c>
      <c r="E28" s="3"/>
      <c r="F28" s="3">
        <v>34</v>
      </c>
      <c r="G28" s="6">
        <f>(F28/37)*100</f>
        <v>91.891891891891902</v>
      </c>
      <c r="H28" s="1"/>
      <c r="I28" s="1"/>
      <c r="J28" s="9">
        <f t="shared" si="1"/>
        <v>141.8918918918919</v>
      </c>
    </row>
    <row r="29" spans="1:10" x14ac:dyDescent="0.25">
      <c r="A29" s="3">
        <v>25</v>
      </c>
      <c r="B29" s="1" t="s">
        <v>69</v>
      </c>
      <c r="C29" s="3">
        <v>31</v>
      </c>
      <c r="D29" s="3">
        <v>22</v>
      </c>
      <c r="E29" s="3">
        <v>60</v>
      </c>
      <c r="F29" s="3"/>
      <c r="G29" s="6">
        <f>(E29/68)*100</f>
        <v>88.235294117647058</v>
      </c>
      <c r="H29" s="3"/>
      <c r="I29" s="3"/>
      <c r="J29" s="9">
        <f t="shared" si="1"/>
        <v>141.23529411764707</v>
      </c>
    </row>
    <row r="30" spans="1:10" x14ac:dyDescent="0.25">
      <c r="A30" s="3">
        <v>26</v>
      </c>
      <c r="B30" s="1" t="s">
        <v>82</v>
      </c>
      <c r="C30" s="3">
        <v>27</v>
      </c>
      <c r="D30" s="3">
        <v>18</v>
      </c>
      <c r="E30" s="3">
        <v>65</v>
      </c>
      <c r="F30" s="3"/>
      <c r="G30" s="6">
        <f>(E30/68)*100</f>
        <v>95.588235294117652</v>
      </c>
      <c r="H30" s="3"/>
      <c r="I30" s="3"/>
      <c r="J30" s="9">
        <f t="shared" si="1"/>
        <v>140.58823529411765</v>
      </c>
    </row>
    <row r="31" spans="1:10" x14ac:dyDescent="0.25">
      <c r="A31" s="3">
        <v>27</v>
      </c>
      <c r="B31" s="1" t="s">
        <v>127</v>
      </c>
      <c r="C31" s="3">
        <v>32</v>
      </c>
      <c r="D31" s="3">
        <v>17</v>
      </c>
      <c r="E31" s="3">
        <v>62</v>
      </c>
      <c r="F31" s="3"/>
      <c r="G31" s="6">
        <f>(E31/68)*100</f>
        <v>91.17647058823529</v>
      </c>
      <c r="H31" s="3"/>
      <c r="I31" s="3"/>
      <c r="J31" s="9">
        <f t="shared" si="1"/>
        <v>140.1764705882353</v>
      </c>
    </row>
    <row r="32" spans="1:10" x14ac:dyDescent="0.25">
      <c r="A32" s="3">
        <v>28</v>
      </c>
      <c r="B32" s="1" t="s">
        <v>170</v>
      </c>
      <c r="C32" s="3">
        <v>31</v>
      </c>
      <c r="D32" s="3">
        <v>15</v>
      </c>
      <c r="E32" s="3"/>
      <c r="F32" s="3">
        <v>31</v>
      </c>
      <c r="G32" s="6">
        <f>(F32/37)*100</f>
        <v>83.78378378378379</v>
      </c>
      <c r="H32" s="1"/>
      <c r="I32" s="3">
        <v>10</v>
      </c>
      <c r="J32" s="9">
        <f t="shared" si="1"/>
        <v>139.7837837837838</v>
      </c>
    </row>
    <row r="33" spans="1:10" x14ac:dyDescent="0.25">
      <c r="A33" s="3">
        <v>29</v>
      </c>
      <c r="B33" s="1" t="s">
        <v>85</v>
      </c>
      <c r="C33" s="3">
        <v>28</v>
      </c>
      <c r="D33" s="10">
        <v>22</v>
      </c>
      <c r="E33" s="3">
        <v>61</v>
      </c>
      <c r="F33" s="3"/>
      <c r="G33" s="6">
        <f>(E33/68)*100</f>
        <v>89.705882352941174</v>
      </c>
      <c r="H33" s="3"/>
      <c r="I33" s="3"/>
      <c r="J33" s="9">
        <f t="shared" si="1"/>
        <v>139.70588235294116</v>
      </c>
    </row>
    <row r="34" spans="1:10" x14ac:dyDescent="0.25">
      <c r="A34" s="3">
        <v>30</v>
      </c>
      <c r="B34" s="1" t="s">
        <v>142</v>
      </c>
      <c r="C34" s="3">
        <v>32</v>
      </c>
      <c r="D34" s="3">
        <v>15</v>
      </c>
      <c r="E34" s="3">
        <v>63</v>
      </c>
      <c r="F34" s="3"/>
      <c r="G34" s="6">
        <f>(E34/68)*100</f>
        <v>92.64705882352942</v>
      </c>
      <c r="H34" s="3"/>
      <c r="I34" s="1"/>
      <c r="J34" s="9">
        <f t="shared" si="1"/>
        <v>139.64705882352942</v>
      </c>
    </row>
    <row r="35" spans="1:10" x14ac:dyDescent="0.25">
      <c r="A35" s="3">
        <v>31</v>
      </c>
      <c r="B35" s="1" t="s">
        <v>109</v>
      </c>
      <c r="C35" s="3">
        <v>27</v>
      </c>
      <c r="D35" s="3">
        <v>21</v>
      </c>
      <c r="E35" s="3">
        <v>62</v>
      </c>
      <c r="F35" s="3"/>
      <c r="G35" s="6">
        <f>(E35/68)*100</f>
        <v>91.17647058823529</v>
      </c>
      <c r="H35" s="3"/>
      <c r="I35" s="3"/>
      <c r="J35" s="9">
        <f t="shared" si="1"/>
        <v>139.1764705882353</v>
      </c>
    </row>
    <row r="36" spans="1:10" x14ac:dyDescent="0.25">
      <c r="A36" s="3">
        <v>32</v>
      </c>
      <c r="B36" s="1" t="s">
        <v>54</v>
      </c>
      <c r="C36" s="3">
        <v>28</v>
      </c>
      <c r="D36" s="3">
        <v>17</v>
      </c>
      <c r="E36" s="3">
        <v>63</v>
      </c>
      <c r="F36" s="3"/>
      <c r="G36" s="6">
        <f>(E36/68)*100</f>
        <v>92.64705882352942</v>
      </c>
      <c r="H36" s="1"/>
      <c r="I36" s="1"/>
      <c r="J36" s="9">
        <f t="shared" si="1"/>
        <v>137.64705882352942</v>
      </c>
    </row>
    <row r="37" spans="1:10" x14ac:dyDescent="0.25">
      <c r="A37" s="3">
        <v>33</v>
      </c>
      <c r="B37" s="1" t="s">
        <v>139</v>
      </c>
      <c r="C37" s="3">
        <v>32</v>
      </c>
      <c r="D37" s="3">
        <v>27</v>
      </c>
      <c r="E37" s="3"/>
      <c r="F37" s="3">
        <v>29</v>
      </c>
      <c r="G37" s="6">
        <f>(F37/37)*100</f>
        <v>78.378378378378372</v>
      </c>
      <c r="H37" s="3"/>
      <c r="I37" s="1"/>
      <c r="J37" s="9">
        <f t="shared" ref="J37:J68" si="3">SUM(C37,D37,G37:I37)</f>
        <v>137.37837837837839</v>
      </c>
    </row>
    <row r="38" spans="1:10" x14ac:dyDescent="0.25">
      <c r="A38" s="3">
        <v>34</v>
      </c>
      <c r="B38" s="1" t="s">
        <v>73</v>
      </c>
      <c r="C38" s="3">
        <v>29</v>
      </c>
      <c r="D38" s="3">
        <v>17</v>
      </c>
      <c r="E38" s="3">
        <v>62</v>
      </c>
      <c r="F38" s="3"/>
      <c r="G38" s="6">
        <f>(E38/68)*100</f>
        <v>91.17647058823529</v>
      </c>
      <c r="H38" s="3"/>
      <c r="I38" s="3"/>
      <c r="J38" s="9">
        <f t="shared" si="3"/>
        <v>137.1764705882353</v>
      </c>
    </row>
    <row r="39" spans="1:10" x14ac:dyDescent="0.25">
      <c r="A39" s="3">
        <v>35</v>
      </c>
      <c r="B39" s="1" t="s">
        <v>87</v>
      </c>
      <c r="C39" s="3">
        <v>31</v>
      </c>
      <c r="D39" s="3">
        <v>15</v>
      </c>
      <c r="E39" s="3">
        <v>62</v>
      </c>
      <c r="F39" s="3"/>
      <c r="G39" s="6">
        <f>(E39/68)*100</f>
        <v>91.17647058823529</v>
      </c>
      <c r="H39" s="3"/>
      <c r="I39" s="3"/>
      <c r="J39" s="9">
        <f t="shared" si="3"/>
        <v>137.1764705882353</v>
      </c>
    </row>
    <row r="40" spans="1:10" x14ac:dyDescent="0.25">
      <c r="A40" s="3">
        <v>36</v>
      </c>
      <c r="B40" s="1" t="s">
        <v>56</v>
      </c>
      <c r="C40" s="3">
        <v>27</v>
      </c>
      <c r="D40" s="3">
        <v>14</v>
      </c>
      <c r="E40" s="3">
        <v>65</v>
      </c>
      <c r="F40" s="3"/>
      <c r="G40" s="6">
        <f>(E40/68)*100</f>
        <v>95.588235294117652</v>
      </c>
      <c r="H40" s="1"/>
      <c r="I40" s="1"/>
      <c r="J40" s="9">
        <f t="shared" si="3"/>
        <v>136.58823529411765</v>
      </c>
    </row>
    <row r="41" spans="1:10" x14ac:dyDescent="0.25">
      <c r="A41" s="3">
        <v>37</v>
      </c>
      <c r="B41" s="4" t="s">
        <v>90</v>
      </c>
      <c r="C41" s="3">
        <v>32</v>
      </c>
      <c r="D41" s="3">
        <v>19</v>
      </c>
      <c r="E41" s="3">
        <v>58</v>
      </c>
      <c r="F41" s="3"/>
      <c r="G41" s="6">
        <f>(E41/68)*100</f>
        <v>85.294117647058826</v>
      </c>
      <c r="H41" s="3"/>
      <c r="I41" s="3"/>
      <c r="J41" s="9">
        <f t="shared" si="3"/>
        <v>136.29411764705884</v>
      </c>
    </row>
    <row r="42" spans="1:10" x14ac:dyDescent="0.25">
      <c r="A42" s="3">
        <v>38</v>
      </c>
      <c r="B42" s="1" t="s">
        <v>152</v>
      </c>
      <c r="C42" s="3">
        <v>32</v>
      </c>
      <c r="D42" s="3">
        <v>16</v>
      </c>
      <c r="E42" s="3">
        <v>60</v>
      </c>
      <c r="F42" s="3"/>
      <c r="G42" s="6">
        <f>(E42/68)*100</f>
        <v>88.235294117647058</v>
      </c>
      <c r="H42" s="1"/>
      <c r="I42" s="1"/>
      <c r="J42" s="9">
        <f t="shared" si="3"/>
        <v>136.23529411764707</v>
      </c>
    </row>
    <row r="43" spans="1:10" x14ac:dyDescent="0.25">
      <c r="A43" s="3">
        <v>39</v>
      </c>
      <c r="B43" s="1" t="s">
        <v>99</v>
      </c>
      <c r="C43" s="3">
        <v>31</v>
      </c>
      <c r="D43" s="3">
        <v>16</v>
      </c>
      <c r="E43" s="3"/>
      <c r="F43" s="3">
        <v>33</v>
      </c>
      <c r="G43" s="6">
        <f>(F43/37)*100</f>
        <v>89.189189189189193</v>
      </c>
      <c r="H43" s="3"/>
      <c r="I43" s="1"/>
      <c r="J43" s="9">
        <f t="shared" si="3"/>
        <v>136.18918918918919</v>
      </c>
    </row>
    <row r="44" spans="1:10" x14ac:dyDescent="0.25">
      <c r="A44" s="3">
        <v>40</v>
      </c>
      <c r="B44" s="1" t="s">
        <v>145</v>
      </c>
      <c r="C44" s="3">
        <v>32</v>
      </c>
      <c r="D44" s="3">
        <v>15</v>
      </c>
      <c r="E44" s="3"/>
      <c r="F44" s="3">
        <v>33</v>
      </c>
      <c r="G44" s="6">
        <f>(F44/37)*100</f>
        <v>89.189189189189193</v>
      </c>
      <c r="H44" s="3"/>
      <c r="I44" s="1"/>
      <c r="J44" s="9">
        <f t="shared" si="3"/>
        <v>136.18918918918919</v>
      </c>
    </row>
    <row r="45" spans="1:10" x14ac:dyDescent="0.25">
      <c r="A45" s="3">
        <v>41</v>
      </c>
      <c r="B45" s="1" t="s">
        <v>149</v>
      </c>
      <c r="C45" s="3">
        <v>25</v>
      </c>
      <c r="D45" s="3">
        <v>21</v>
      </c>
      <c r="E45" s="3"/>
      <c r="F45" s="3">
        <v>33</v>
      </c>
      <c r="G45" s="6">
        <f>(F45/37)*100</f>
        <v>89.189189189189193</v>
      </c>
      <c r="H45" s="3"/>
      <c r="I45" s="1"/>
      <c r="J45" s="9">
        <f t="shared" si="3"/>
        <v>135.18918918918919</v>
      </c>
    </row>
    <row r="46" spans="1:10" x14ac:dyDescent="0.25">
      <c r="A46" s="3">
        <v>42</v>
      </c>
      <c r="B46" s="1" t="s">
        <v>78</v>
      </c>
      <c r="C46" s="3">
        <v>29</v>
      </c>
      <c r="D46" s="3">
        <v>16</v>
      </c>
      <c r="E46" s="3">
        <v>61</v>
      </c>
      <c r="F46" s="3"/>
      <c r="G46" s="6">
        <f>(E46/68)*100</f>
        <v>89.705882352941174</v>
      </c>
      <c r="H46" s="3"/>
      <c r="I46" s="3"/>
      <c r="J46" s="9">
        <f t="shared" si="3"/>
        <v>134.70588235294116</v>
      </c>
    </row>
    <row r="47" spans="1:10" x14ac:dyDescent="0.25">
      <c r="A47" s="3">
        <v>43</v>
      </c>
      <c r="B47" s="1" t="s">
        <v>57</v>
      </c>
      <c r="C47" s="3">
        <v>25</v>
      </c>
      <c r="D47" s="3">
        <v>15</v>
      </c>
      <c r="E47" s="3">
        <v>64</v>
      </c>
      <c r="F47" s="3"/>
      <c r="G47" s="6">
        <f>(E47/68)*100</f>
        <v>94.117647058823522</v>
      </c>
      <c r="H47" s="1"/>
      <c r="I47" s="1"/>
      <c r="J47" s="9">
        <f t="shared" si="3"/>
        <v>134.11764705882354</v>
      </c>
    </row>
    <row r="48" spans="1:10" x14ac:dyDescent="0.25">
      <c r="A48" s="3">
        <v>44</v>
      </c>
      <c r="B48" s="1" t="s">
        <v>77</v>
      </c>
      <c r="C48" s="3">
        <v>31</v>
      </c>
      <c r="D48" s="3">
        <v>16</v>
      </c>
      <c r="E48" s="3"/>
      <c r="F48" s="3">
        <v>32</v>
      </c>
      <c r="G48" s="6">
        <f>(F48/37)*100</f>
        <v>86.486486486486484</v>
      </c>
      <c r="H48" s="3"/>
      <c r="I48" s="3"/>
      <c r="J48" s="9">
        <f t="shared" si="3"/>
        <v>133.48648648648648</v>
      </c>
    </row>
    <row r="49" spans="1:10" x14ac:dyDescent="0.25">
      <c r="A49" s="3">
        <v>45</v>
      </c>
      <c r="B49" s="1" t="s">
        <v>79</v>
      </c>
      <c r="C49" s="3">
        <v>28</v>
      </c>
      <c r="D49" s="3">
        <v>15</v>
      </c>
      <c r="E49" s="3">
        <v>61</v>
      </c>
      <c r="F49" s="3"/>
      <c r="G49" s="6">
        <f t="shared" ref="G49:G65" si="4">(E49/68)*100</f>
        <v>89.705882352941174</v>
      </c>
      <c r="H49" s="3"/>
      <c r="I49" s="3"/>
      <c r="J49" s="9">
        <f t="shared" si="3"/>
        <v>132.70588235294116</v>
      </c>
    </row>
    <row r="50" spans="1:10" x14ac:dyDescent="0.25">
      <c r="A50" s="3">
        <v>46</v>
      </c>
      <c r="B50" s="1" t="s">
        <v>173</v>
      </c>
      <c r="C50" s="3">
        <v>31</v>
      </c>
      <c r="D50" s="3">
        <v>12</v>
      </c>
      <c r="E50" s="3">
        <v>61</v>
      </c>
      <c r="F50" s="3"/>
      <c r="G50" s="6">
        <f t="shared" si="4"/>
        <v>89.705882352941174</v>
      </c>
      <c r="H50" s="1"/>
      <c r="I50" s="3"/>
      <c r="J50" s="9">
        <f t="shared" si="3"/>
        <v>132.70588235294116</v>
      </c>
    </row>
    <row r="51" spans="1:10" x14ac:dyDescent="0.25">
      <c r="A51" s="3">
        <v>47</v>
      </c>
      <c r="B51" s="1" t="s">
        <v>163</v>
      </c>
      <c r="C51" s="3">
        <v>28</v>
      </c>
      <c r="D51" s="3">
        <v>19</v>
      </c>
      <c r="E51" s="3">
        <v>58</v>
      </c>
      <c r="F51" s="3"/>
      <c r="G51" s="6">
        <f t="shared" si="4"/>
        <v>85.294117647058826</v>
      </c>
      <c r="H51" s="1"/>
      <c r="I51" s="1"/>
      <c r="J51" s="9">
        <f t="shared" si="3"/>
        <v>132.29411764705884</v>
      </c>
    </row>
    <row r="52" spans="1:10" x14ac:dyDescent="0.25">
      <c r="A52" s="3">
        <v>48</v>
      </c>
      <c r="B52" s="1" t="s">
        <v>72</v>
      </c>
      <c r="C52" s="3">
        <v>29</v>
      </c>
      <c r="D52" s="3">
        <v>15</v>
      </c>
      <c r="E52" s="3">
        <v>60</v>
      </c>
      <c r="F52" s="3"/>
      <c r="G52" s="6">
        <f t="shared" si="4"/>
        <v>88.235294117647058</v>
      </c>
      <c r="H52" s="3"/>
      <c r="I52" s="3"/>
      <c r="J52" s="9">
        <f t="shared" si="3"/>
        <v>132.23529411764707</v>
      </c>
    </row>
    <row r="53" spans="1:10" x14ac:dyDescent="0.25">
      <c r="A53" s="3">
        <v>49</v>
      </c>
      <c r="B53" s="1" t="s">
        <v>110</v>
      </c>
      <c r="C53" s="3">
        <v>29</v>
      </c>
      <c r="D53" s="3">
        <v>9</v>
      </c>
      <c r="E53" s="3">
        <v>64</v>
      </c>
      <c r="F53" s="3"/>
      <c r="G53" s="6">
        <f t="shared" si="4"/>
        <v>94.117647058823522</v>
      </c>
      <c r="H53" s="3"/>
      <c r="I53" s="3"/>
      <c r="J53" s="9">
        <f t="shared" si="3"/>
        <v>132.11764705882354</v>
      </c>
    </row>
    <row r="54" spans="1:10" x14ac:dyDescent="0.25">
      <c r="A54" s="3">
        <v>50</v>
      </c>
      <c r="B54" s="1" t="s">
        <v>119</v>
      </c>
      <c r="C54" s="3">
        <v>30</v>
      </c>
      <c r="D54" s="3">
        <v>15</v>
      </c>
      <c r="E54" s="3">
        <v>59</v>
      </c>
      <c r="F54" s="3"/>
      <c r="G54" s="6">
        <f t="shared" si="4"/>
        <v>86.764705882352942</v>
      </c>
      <c r="H54" s="3"/>
      <c r="I54" s="3"/>
      <c r="J54" s="9">
        <f t="shared" si="3"/>
        <v>131.76470588235293</v>
      </c>
    </row>
    <row r="55" spans="1:10" x14ac:dyDescent="0.25">
      <c r="A55" s="3">
        <v>51</v>
      </c>
      <c r="B55" s="1" t="s">
        <v>83</v>
      </c>
      <c r="C55" s="3">
        <v>27</v>
      </c>
      <c r="D55" s="3">
        <v>15</v>
      </c>
      <c r="E55" s="3">
        <v>61</v>
      </c>
      <c r="F55" s="3"/>
      <c r="G55" s="6">
        <f t="shared" si="4"/>
        <v>89.705882352941174</v>
      </c>
      <c r="H55" s="3"/>
      <c r="I55" s="3"/>
      <c r="J55" s="9">
        <f t="shared" si="3"/>
        <v>131.70588235294116</v>
      </c>
    </row>
    <row r="56" spans="1:10" x14ac:dyDescent="0.25">
      <c r="A56" s="3">
        <v>52</v>
      </c>
      <c r="B56" s="1" t="s">
        <v>97</v>
      </c>
      <c r="C56" s="3">
        <v>30</v>
      </c>
      <c r="D56" s="3">
        <v>18</v>
      </c>
      <c r="E56" s="3">
        <v>56</v>
      </c>
      <c r="F56" s="3"/>
      <c r="G56" s="6">
        <f t="shared" si="4"/>
        <v>82.35294117647058</v>
      </c>
      <c r="H56" s="3"/>
      <c r="I56" s="1"/>
      <c r="J56" s="9">
        <f t="shared" si="3"/>
        <v>130.35294117647058</v>
      </c>
    </row>
    <row r="57" spans="1:10" x14ac:dyDescent="0.25">
      <c r="A57" s="3">
        <v>53</v>
      </c>
      <c r="B57" s="4" t="s">
        <v>92</v>
      </c>
      <c r="C57" s="3">
        <v>30</v>
      </c>
      <c r="D57" s="3">
        <v>15</v>
      </c>
      <c r="E57" s="3">
        <v>58</v>
      </c>
      <c r="F57" s="3"/>
      <c r="G57" s="6">
        <f t="shared" si="4"/>
        <v>85.294117647058826</v>
      </c>
      <c r="H57" s="3"/>
      <c r="I57" s="3"/>
      <c r="J57" s="9">
        <f t="shared" si="3"/>
        <v>130.29411764705884</v>
      </c>
    </row>
    <row r="58" spans="1:10" x14ac:dyDescent="0.25">
      <c r="A58" s="3">
        <v>54</v>
      </c>
      <c r="B58" s="1" t="s">
        <v>159</v>
      </c>
      <c r="C58" s="3">
        <v>26</v>
      </c>
      <c r="D58" s="3">
        <v>15</v>
      </c>
      <c r="E58" s="3">
        <v>60</v>
      </c>
      <c r="F58" s="3"/>
      <c r="G58" s="6">
        <f t="shared" si="4"/>
        <v>88.235294117647058</v>
      </c>
      <c r="H58" s="1"/>
      <c r="I58" s="1"/>
      <c r="J58" s="9">
        <f t="shared" si="3"/>
        <v>129.23529411764707</v>
      </c>
    </row>
    <row r="59" spans="1:10" x14ac:dyDescent="0.25">
      <c r="A59" s="3">
        <v>55</v>
      </c>
      <c r="B59" s="1" t="s">
        <v>141</v>
      </c>
      <c r="C59" s="3">
        <v>24</v>
      </c>
      <c r="D59" s="3">
        <v>16</v>
      </c>
      <c r="E59" s="3">
        <v>60</v>
      </c>
      <c r="F59" s="3"/>
      <c r="G59" s="6">
        <f t="shared" si="4"/>
        <v>88.235294117647058</v>
      </c>
      <c r="H59" s="3"/>
      <c r="I59" s="1"/>
      <c r="J59" s="9">
        <f t="shared" si="3"/>
        <v>128.23529411764707</v>
      </c>
    </row>
    <row r="60" spans="1:10" x14ac:dyDescent="0.25">
      <c r="A60" s="3">
        <v>56</v>
      </c>
      <c r="B60" s="1" t="s">
        <v>68</v>
      </c>
      <c r="C60" s="3">
        <v>25</v>
      </c>
      <c r="D60" s="3">
        <v>17</v>
      </c>
      <c r="E60" s="3">
        <v>56</v>
      </c>
      <c r="F60" s="3"/>
      <c r="G60" s="6">
        <f t="shared" si="4"/>
        <v>82.35294117647058</v>
      </c>
      <c r="H60" s="3">
        <v>3</v>
      </c>
      <c r="I60" s="3"/>
      <c r="J60" s="9">
        <f t="shared" si="3"/>
        <v>127.35294117647058</v>
      </c>
    </row>
    <row r="61" spans="1:10" x14ac:dyDescent="0.25">
      <c r="A61" s="3">
        <v>57</v>
      </c>
      <c r="B61" s="1" t="s">
        <v>111</v>
      </c>
      <c r="C61" s="3">
        <v>27</v>
      </c>
      <c r="D61" s="3">
        <v>15</v>
      </c>
      <c r="E61" s="3">
        <v>58</v>
      </c>
      <c r="F61" s="3"/>
      <c r="G61" s="6">
        <f t="shared" si="4"/>
        <v>85.294117647058826</v>
      </c>
      <c r="H61" s="3"/>
      <c r="I61" s="3"/>
      <c r="J61" s="9">
        <f t="shared" si="3"/>
        <v>127.29411764705883</v>
      </c>
    </row>
    <row r="62" spans="1:10" x14ac:dyDescent="0.25">
      <c r="A62" s="3">
        <v>58</v>
      </c>
      <c r="B62" s="1" t="s">
        <v>74</v>
      </c>
      <c r="C62" s="3">
        <v>26</v>
      </c>
      <c r="D62" s="3">
        <v>17</v>
      </c>
      <c r="E62" s="3">
        <v>57</v>
      </c>
      <c r="F62" s="3"/>
      <c r="G62" s="6">
        <f t="shared" si="4"/>
        <v>83.82352941176471</v>
      </c>
      <c r="H62" s="3"/>
      <c r="I62" s="3"/>
      <c r="J62" s="9">
        <f t="shared" si="3"/>
        <v>126.82352941176471</v>
      </c>
    </row>
    <row r="63" spans="1:10" x14ac:dyDescent="0.25">
      <c r="A63" s="3">
        <v>59</v>
      </c>
      <c r="B63" s="4" t="s">
        <v>89</v>
      </c>
      <c r="C63" s="3">
        <v>28</v>
      </c>
      <c r="D63" s="3">
        <v>15</v>
      </c>
      <c r="E63" s="3">
        <v>57</v>
      </c>
      <c r="F63" s="3"/>
      <c r="G63" s="6">
        <f t="shared" si="4"/>
        <v>83.82352941176471</v>
      </c>
      <c r="H63" s="3"/>
      <c r="I63" s="3"/>
      <c r="J63" s="9">
        <f t="shared" si="3"/>
        <v>126.82352941176471</v>
      </c>
    </row>
    <row r="64" spans="1:10" x14ac:dyDescent="0.25">
      <c r="A64" s="3">
        <v>60</v>
      </c>
      <c r="B64" s="1" t="s">
        <v>63</v>
      </c>
      <c r="C64" s="3">
        <v>30</v>
      </c>
      <c r="D64" s="3">
        <v>18</v>
      </c>
      <c r="E64" s="3">
        <v>53</v>
      </c>
      <c r="F64" s="3"/>
      <c r="G64" s="6">
        <f t="shared" si="4"/>
        <v>77.941176470588232</v>
      </c>
      <c r="H64" s="1"/>
      <c r="I64" s="1"/>
      <c r="J64" s="9">
        <f t="shared" si="3"/>
        <v>125.94117647058823</v>
      </c>
    </row>
    <row r="65" spans="1:10" x14ac:dyDescent="0.25">
      <c r="A65" s="3">
        <v>61</v>
      </c>
      <c r="B65" s="1" t="s">
        <v>58</v>
      </c>
      <c r="C65" s="3">
        <v>25</v>
      </c>
      <c r="D65" s="3">
        <v>16</v>
      </c>
      <c r="E65" s="3">
        <v>57</v>
      </c>
      <c r="F65" s="3"/>
      <c r="G65" s="6">
        <f t="shared" si="4"/>
        <v>83.82352941176471</v>
      </c>
      <c r="H65" s="1"/>
      <c r="I65" s="1"/>
      <c r="J65" s="9">
        <f t="shared" si="3"/>
        <v>124.82352941176471</v>
      </c>
    </row>
    <row r="66" spans="1:10" x14ac:dyDescent="0.25">
      <c r="A66" s="3">
        <v>62</v>
      </c>
      <c r="B66" s="1" t="s">
        <v>151</v>
      </c>
      <c r="C66" s="3">
        <v>25</v>
      </c>
      <c r="D66" s="3">
        <v>15</v>
      </c>
      <c r="E66" s="3"/>
      <c r="F66" s="3">
        <v>31</v>
      </c>
      <c r="G66" s="6">
        <f>(F66/37)*100</f>
        <v>83.78378378378379</v>
      </c>
      <c r="H66" s="1"/>
      <c r="I66" s="1"/>
      <c r="J66" s="9">
        <f t="shared" si="3"/>
        <v>123.78378378378379</v>
      </c>
    </row>
    <row r="67" spans="1:10" x14ac:dyDescent="0.25">
      <c r="A67" s="3">
        <v>63</v>
      </c>
      <c r="B67" s="1" t="s">
        <v>84</v>
      </c>
      <c r="C67" s="3">
        <v>30</v>
      </c>
      <c r="D67" s="3">
        <v>14</v>
      </c>
      <c r="E67" s="3">
        <v>54</v>
      </c>
      <c r="F67" s="3"/>
      <c r="G67" s="6">
        <f>(E67/68)*100</f>
        <v>79.411764705882348</v>
      </c>
      <c r="H67" s="3"/>
      <c r="I67" s="3"/>
      <c r="J67" s="9">
        <f t="shared" si="3"/>
        <v>123.41176470588235</v>
      </c>
    </row>
    <row r="68" spans="1:10" x14ac:dyDescent="0.25">
      <c r="A68" s="3">
        <v>64</v>
      </c>
      <c r="B68" s="1" t="s">
        <v>55</v>
      </c>
      <c r="C68" s="3">
        <v>29</v>
      </c>
      <c r="D68" s="3">
        <v>11</v>
      </c>
      <c r="E68" s="3">
        <v>55</v>
      </c>
      <c r="F68" s="3"/>
      <c r="G68" s="6">
        <f>(E68/68)*100</f>
        <v>80.882352941176478</v>
      </c>
      <c r="H68" s="1"/>
      <c r="I68" s="1"/>
      <c r="J68" s="9">
        <f t="shared" si="3"/>
        <v>120.88235294117648</v>
      </c>
    </row>
    <row r="69" spans="1:10" x14ac:dyDescent="0.25">
      <c r="A69" s="3">
        <v>65</v>
      </c>
      <c r="B69" s="1" t="s">
        <v>64</v>
      </c>
      <c r="C69" s="3">
        <v>28</v>
      </c>
      <c r="D69" s="3">
        <v>12</v>
      </c>
      <c r="E69" s="3">
        <v>53</v>
      </c>
      <c r="F69" s="3"/>
      <c r="G69" s="6">
        <f>(E69/68)*100</f>
        <v>77.941176470588232</v>
      </c>
      <c r="H69" s="3"/>
      <c r="I69" s="1"/>
      <c r="J69" s="9">
        <f t="shared" ref="J69:J79" si="5">SUM(C69,D69,G69:I69)</f>
        <v>117.94117647058823</v>
      </c>
    </row>
    <row r="70" spans="1:10" x14ac:dyDescent="0.25">
      <c r="A70" s="3">
        <v>66</v>
      </c>
      <c r="B70" s="1" t="s">
        <v>53</v>
      </c>
      <c r="C70" s="3">
        <v>24</v>
      </c>
      <c r="D70" s="3">
        <v>17</v>
      </c>
      <c r="E70" s="3"/>
      <c r="F70" s="3">
        <v>28</v>
      </c>
      <c r="G70" s="6">
        <f>(F70/37)*100</f>
        <v>75.675675675675677</v>
      </c>
      <c r="H70" s="3"/>
      <c r="I70" s="1"/>
      <c r="J70" s="9">
        <f t="shared" si="5"/>
        <v>116.67567567567568</v>
      </c>
    </row>
    <row r="71" spans="1:10" x14ac:dyDescent="0.25">
      <c r="A71" s="3">
        <v>67</v>
      </c>
      <c r="B71" s="1" t="s">
        <v>153</v>
      </c>
      <c r="C71" s="3">
        <v>28</v>
      </c>
      <c r="D71" s="3">
        <v>22</v>
      </c>
      <c r="E71" s="3"/>
      <c r="F71" s="3">
        <v>24</v>
      </c>
      <c r="G71" s="6">
        <f>(F71/37)*100</f>
        <v>64.86486486486487</v>
      </c>
      <c r="H71" s="1"/>
      <c r="I71" s="1"/>
      <c r="J71" s="9">
        <f t="shared" si="5"/>
        <v>114.86486486486487</v>
      </c>
    </row>
    <row r="72" spans="1:10" x14ac:dyDescent="0.25">
      <c r="A72" s="3">
        <v>68</v>
      </c>
      <c r="B72" s="1" t="s">
        <v>67</v>
      </c>
      <c r="C72" s="3">
        <v>28</v>
      </c>
      <c r="D72" s="3">
        <v>11</v>
      </c>
      <c r="E72" s="3">
        <v>51</v>
      </c>
      <c r="F72" s="3"/>
      <c r="G72" s="6">
        <f>(E72/68)*100</f>
        <v>75</v>
      </c>
      <c r="H72" s="3"/>
      <c r="I72" s="3"/>
      <c r="J72" s="9">
        <f t="shared" si="5"/>
        <v>114</v>
      </c>
    </row>
    <row r="73" spans="1:10" x14ac:dyDescent="0.25">
      <c r="A73" s="3">
        <v>69</v>
      </c>
      <c r="B73" s="1" t="s">
        <v>164</v>
      </c>
      <c r="C73" s="3">
        <v>31</v>
      </c>
      <c r="D73" s="3">
        <v>18</v>
      </c>
      <c r="E73" s="3"/>
      <c r="F73" s="3">
        <v>24</v>
      </c>
      <c r="G73" s="6">
        <f t="shared" ref="G73:G78" si="6">(F73/37)*100</f>
        <v>64.86486486486487</v>
      </c>
      <c r="H73" s="1"/>
      <c r="I73" s="1"/>
      <c r="J73" s="9">
        <f t="shared" si="5"/>
        <v>113.86486486486487</v>
      </c>
    </row>
    <row r="74" spans="1:10" x14ac:dyDescent="0.25">
      <c r="A74" s="3">
        <v>70</v>
      </c>
      <c r="B74" s="1" t="s">
        <v>65</v>
      </c>
      <c r="C74" s="3">
        <v>26</v>
      </c>
      <c r="D74" s="3">
        <v>16</v>
      </c>
      <c r="E74" s="3"/>
      <c r="F74" s="3">
        <v>25</v>
      </c>
      <c r="G74" s="6">
        <f t="shared" si="6"/>
        <v>67.567567567567565</v>
      </c>
      <c r="H74" s="3"/>
      <c r="I74" s="3"/>
      <c r="J74" s="9">
        <f t="shared" si="5"/>
        <v>109.56756756756756</v>
      </c>
    </row>
    <row r="75" spans="1:10" x14ac:dyDescent="0.25">
      <c r="A75" s="3">
        <v>71</v>
      </c>
      <c r="B75" s="1" t="s">
        <v>150</v>
      </c>
      <c r="C75" s="3">
        <v>26</v>
      </c>
      <c r="D75" s="3">
        <v>16</v>
      </c>
      <c r="E75" s="3"/>
      <c r="F75" s="3">
        <v>25</v>
      </c>
      <c r="G75" s="6">
        <f t="shared" si="6"/>
        <v>67.567567567567565</v>
      </c>
      <c r="H75" s="1"/>
      <c r="I75" s="1"/>
      <c r="J75" s="9">
        <f t="shared" si="5"/>
        <v>109.56756756756756</v>
      </c>
    </row>
    <row r="76" spans="1:10" x14ac:dyDescent="0.25">
      <c r="A76" s="3">
        <v>72</v>
      </c>
      <c r="B76" s="1" t="s">
        <v>115</v>
      </c>
      <c r="C76" s="3">
        <v>30</v>
      </c>
      <c r="D76" s="3">
        <v>16</v>
      </c>
      <c r="E76" s="3"/>
      <c r="F76" s="3">
        <v>22</v>
      </c>
      <c r="G76" s="6">
        <f t="shared" si="6"/>
        <v>59.45945945945946</v>
      </c>
      <c r="H76" s="3"/>
      <c r="I76" s="3"/>
      <c r="J76" s="9">
        <f t="shared" si="5"/>
        <v>105.45945945945945</v>
      </c>
    </row>
    <row r="77" spans="1:10" x14ac:dyDescent="0.25">
      <c r="A77" s="3">
        <v>73</v>
      </c>
      <c r="B77" s="1" t="s">
        <v>66</v>
      </c>
      <c r="C77" s="3">
        <v>24</v>
      </c>
      <c r="D77" s="3">
        <v>17</v>
      </c>
      <c r="E77" s="3"/>
      <c r="F77" s="3">
        <v>22</v>
      </c>
      <c r="G77" s="6">
        <f t="shared" si="6"/>
        <v>59.45945945945946</v>
      </c>
      <c r="H77" s="3"/>
      <c r="I77" s="3"/>
      <c r="J77" s="9">
        <f t="shared" si="5"/>
        <v>100.45945945945945</v>
      </c>
    </row>
    <row r="78" spans="1:10" x14ac:dyDescent="0.25">
      <c r="A78" s="3">
        <v>74</v>
      </c>
      <c r="B78" s="1" t="s">
        <v>174</v>
      </c>
      <c r="C78" s="3">
        <v>25</v>
      </c>
      <c r="D78" s="3">
        <v>15</v>
      </c>
      <c r="E78" s="3"/>
      <c r="F78" s="3">
        <v>22</v>
      </c>
      <c r="G78" s="6">
        <f t="shared" si="6"/>
        <v>59.45945945945946</v>
      </c>
      <c r="H78" s="1"/>
      <c r="I78" s="3"/>
      <c r="J78" s="9">
        <f t="shared" si="5"/>
        <v>99.459459459459453</v>
      </c>
    </row>
    <row r="79" spans="1:10" x14ac:dyDescent="0.25">
      <c r="A79" s="3">
        <v>75</v>
      </c>
      <c r="B79" s="1" t="s">
        <v>62</v>
      </c>
      <c r="C79" s="3">
        <v>20</v>
      </c>
      <c r="D79" s="3">
        <v>11</v>
      </c>
      <c r="E79" s="3">
        <v>44</v>
      </c>
      <c r="F79" s="3"/>
      <c r="G79" s="6">
        <f>(E79/68)*100</f>
        <v>64.705882352941174</v>
      </c>
      <c r="H79" s="3"/>
      <c r="I79" s="1"/>
      <c r="J79" s="9">
        <f t="shared" si="5"/>
        <v>95.705882352941174</v>
      </c>
    </row>
  </sheetData>
  <autoFilter ref="E4:F4"/>
  <sortState ref="A3:M87">
    <sortCondition descending="1" ref="J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L2" sqref="L2"/>
    </sheetView>
  </sheetViews>
  <sheetFormatPr defaultRowHeight="15" x14ac:dyDescent="0.25"/>
  <cols>
    <col min="4" max="4" width="12.140625" bestFit="1" customWidth="1"/>
    <col min="5" max="5" width="11.7109375" hidden="1" customWidth="1"/>
    <col min="6" max="6" width="11.7109375" customWidth="1"/>
    <col min="7" max="7" width="10.28515625" customWidth="1"/>
    <col min="8" max="8" width="12" customWidth="1"/>
  </cols>
  <sheetData>
    <row r="1" spans="1:9" ht="21" x14ac:dyDescent="0.35">
      <c r="A1" s="11" t="s">
        <v>181</v>
      </c>
    </row>
    <row r="2" spans="1:9" ht="21" x14ac:dyDescent="0.35">
      <c r="A2" s="11" t="s">
        <v>178</v>
      </c>
    </row>
    <row r="4" spans="1:9" ht="30" x14ac:dyDescent="0.25">
      <c r="A4" s="2" t="s">
        <v>0</v>
      </c>
      <c r="B4" s="2" t="s">
        <v>1</v>
      </c>
      <c r="C4" s="2" t="s">
        <v>2</v>
      </c>
      <c r="D4" s="2" t="s">
        <v>3</v>
      </c>
      <c r="E4" s="8" t="s">
        <v>34</v>
      </c>
      <c r="F4" s="2" t="s">
        <v>113</v>
      </c>
      <c r="G4" s="2" t="s">
        <v>5</v>
      </c>
      <c r="H4" s="2" t="s">
        <v>6</v>
      </c>
      <c r="I4" s="2" t="s">
        <v>7</v>
      </c>
    </row>
    <row r="5" spans="1:9" x14ac:dyDescent="0.25">
      <c r="A5" s="3">
        <v>1</v>
      </c>
      <c r="B5" s="1" t="s">
        <v>108</v>
      </c>
      <c r="C5" s="3">
        <v>32</v>
      </c>
      <c r="D5" s="3">
        <v>29</v>
      </c>
      <c r="E5" s="3">
        <v>37</v>
      </c>
      <c r="F5" s="6">
        <f t="shared" ref="F5:F42" si="0">(E5/37)*100</f>
        <v>100</v>
      </c>
      <c r="G5" s="3">
        <v>3</v>
      </c>
      <c r="H5" s="3">
        <v>10</v>
      </c>
      <c r="I5" s="7">
        <f t="shared" ref="I5:I36" si="1">SUM(C5:D5,F5:H5)</f>
        <v>174</v>
      </c>
    </row>
    <row r="6" spans="1:9" x14ac:dyDescent="0.25">
      <c r="A6" s="3">
        <v>2</v>
      </c>
      <c r="B6" s="1" t="s">
        <v>169</v>
      </c>
      <c r="C6" s="3">
        <v>30</v>
      </c>
      <c r="D6" s="3">
        <v>21</v>
      </c>
      <c r="E6" s="3">
        <v>36</v>
      </c>
      <c r="F6" s="6">
        <f t="shared" si="0"/>
        <v>97.297297297297305</v>
      </c>
      <c r="G6" s="3">
        <v>3</v>
      </c>
      <c r="H6" s="3"/>
      <c r="I6" s="7">
        <f t="shared" si="1"/>
        <v>151.29729729729729</v>
      </c>
    </row>
    <row r="7" spans="1:9" x14ac:dyDescent="0.25">
      <c r="A7" s="3">
        <v>3</v>
      </c>
      <c r="B7" s="1" t="s">
        <v>27</v>
      </c>
      <c r="C7" s="3">
        <v>30</v>
      </c>
      <c r="D7" s="3">
        <v>28</v>
      </c>
      <c r="E7" s="3">
        <v>33</v>
      </c>
      <c r="F7" s="6">
        <f t="shared" si="0"/>
        <v>89.189189189189193</v>
      </c>
      <c r="G7" s="3">
        <v>3</v>
      </c>
      <c r="H7" s="3"/>
      <c r="I7" s="7">
        <f t="shared" si="1"/>
        <v>150.18918918918919</v>
      </c>
    </row>
    <row r="8" spans="1:9" x14ac:dyDescent="0.25">
      <c r="A8" s="3">
        <v>4</v>
      </c>
      <c r="B8" s="1" t="s">
        <v>155</v>
      </c>
      <c r="C8" s="3">
        <v>29</v>
      </c>
      <c r="D8" s="3">
        <v>23</v>
      </c>
      <c r="E8" s="3">
        <v>35</v>
      </c>
      <c r="F8" s="6">
        <f t="shared" si="0"/>
        <v>94.594594594594597</v>
      </c>
      <c r="G8" s="3">
        <v>3</v>
      </c>
      <c r="H8" s="1"/>
      <c r="I8" s="7">
        <f t="shared" si="1"/>
        <v>149.59459459459458</v>
      </c>
    </row>
    <row r="9" spans="1:9" x14ac:dyDescent="0.25">
      <c r="A9" s="3">
        <v>5</v>
      </c>
      <c r="B9" s="1" t="s">
        <v>16</v>
      </c>
      <c r="C9" s="3">
        <v>32</v>
      </c>
      <c r="D9" s="3">
        <v>21</v>
      </c>
      <c r="E9" s="3">
        <v>35</v>
      </c>
      <c r="F9" s="6">
        <f t="shared" si="0"/>
        <v>94.594594594594597</v>
      </c>
      <c r="G9" s="3"/>
      <c r="H9" s="3"/>
      <c r="I9" s="7">
        <f t="shared" si="1"/>
        <v>147.59459459459458</v>
      </c>
    </row>
    <row r="10" spans="1:9" x14ac:dyDescent="0.25">
      <c r="A10" s="3">
        <v>6</v>
      </c>
      <c r="B10" s="1" t="s">
        <v>144</v>
      </c>
      <c r="C10" s="3">
        <v>31</v>
      </c>
      <c r="D10" s="3">
        <v>24</v>
      </c>
      <c r="E10" s="3">
        <v>33</v>
      </c>
      <c r="F10" s="6">
        <f t="shared" si="0"/>
        <v>89.189189189189193</v>
      </c>
      <c r="G10" s="3">
        <v>3</v>
      </c>
      <c r="H10" s="1"/>
      <c r="I10" s="7">
        <f t="shared" si="1"/>
        <v>147.18918918918919</v>
      </c>
    </row>
    <row r="11" spans="1:9" x14ac:dyDescent="0.25">
      <c r="A11" s="3">
        <v>7</v>
      </c>
      <c r="B11" s="1" t="s">
        <v>76</v>
      </c>
      <c r="C11" s="3">
        <v>31</v>
      </c>
      <c r="D11" s="3">
        <v>21</v>
      </c>
      <c r="E11" s="3">
        <v>35</v>
      </c>
      <c r="F11" s="6">
        <f t="shared" si="0"/>
        <v>94.594594594594597</v>
      </c>
      <c r="G11" s="3"/>
      <c r="H11" s="3"/>
      <c r="I11" s="7">
        <f t="shared" si="1"/>
        <v>146.59459459459458</v>
      </c>
    </row>
    <row r="12" spans="1:9" x14ac:dyDescent="0.25">
      <c r="A12" s="3">
        <v>8</v>
      </c>
      <c r="B12" s="1" t="s">
        <v>135</v>
      </c>
      <c r="C12" s="3">
        <v>29</v>
      </c>
      <c r="D12" s="3">
        <v>20</v>
      </c>
      <c r="E12" s="3">
        <v>36</v>
      </c>
      <c r="F12" s="6">
        <f t="shared" si="0"/>
        <v>97.297297297297305</v>
      </c>
      <c r="G12" s="3"/>
      <c r="H12" s="1"/>
      <c r="I12" s="7">
        <f t="shared" si="1"/>
        <v>146.29729729729729</v>
      </c>
    </row>
    <row r="13" spans="1:9" x14ac:dyDescent="0.25">
      <c r="A13" s="3">
        <v>9</v>
      </c>
      <c r="B13" s="1" t="s">
        <v>156</v>
      </c>
      <c r="C13" s="3">
        <v>31</v>
      </c>
      <c r="D13" s="3">
        <v>25</v>
      </c>
      <c r="E13" s="3">
        <v>33</v>
      </c>
      <c r="F13" s="6">
        <f t="shared" si="0"/>
        <v>89.189189189189193</v>
      </c>
      <c r="G13" s="3"/>
      <c r="H13" s="1"/>
      <c r="I13" s="7">
        <f t="shared" si="1"/>
        <v>145.18918918918919</v>
      </c>
    </row>
    <row r="14" spans="1:9" x14ac:dyDescent="0.25">
      <c r="A14" s="3">
        <v>10</v>
      </c>
      <c r="B14" s="1" t="s">
        <v>157</v>
      </c>
      <c r="C14" s="3">
        <v>32</v>
      </c>
      <c r="D14" s="3">
        <v>20</v>
      </c>
      <c r="E14" s="3">
        <v>34</v>
      </c>
      <c r="F14" s="6">
        <f t="shared" si="0"/>
        <v>91.891891891891902</v>
      </c>
      <c r="G14" s="3"/>
      <c r="H14" s="1"/>
      <c r="I14" s="7">
        <f t="shared" si="1"/>
        <v>143.8918918918919</v>
      </c>
    </row>
    <row r="15" spans="1:9" x14ac:dyDescent="0.25">
      <c r="A15" s="3">
        <v>11</v>
      </c>
      <c r="B15" s="1" t="s">
        <v>158</v>
      </c>
      <c r="C15" s="3">
        <v>28</v>
      </c>
      <c r="D15" s="3">
        <v>22</v>
      </c>
      <c r="E15" s="3">
        <v>34</v>
      </c>
      <c r="F15" s="6">
        <f t="shared" si="0"/>
        <v>91.891891891891902</v>
      </c>
      <c r="G15" s="1"/>
      <c r="H15" s="1"/>
      <c r="I15" s="7">
        <f t="shared" si="1"/>
        <v>141.8918918918919</v>
      </c>
    </row>
    <row r="16" spans="1:9" x14ac:dyDescent="0.25">
      <c r="A16" s="3">
        <v>12</v>
      </c>
      <c r="B16" s="1" t="s">
        <v>103</v>
      </c>
      <c r="C16" s="3">
        <v>28</v>
      </c>
      <c r="D16" s="3">
        <v>27</v>
      </c>
      <c r="E16" s="3">
        <v>32</v>
      </c>
      <c r="F16" s="6">
        <f t="shared" si="0"/>
        <v>86.486486486486484</v>
      </c>
      <c r="G16" s="3"/>
      <c r="H16" s="1"/>
      <c r="I16" s="7">
        <f t="shared" si="1"/>
        <v>141.48648648648648</v>
      </c>
    </row>
    <row r="17" spans="1:9" x14ac:dyDescent="0.25">
      <c r="A17" s="3">
        <v>13</v>
      </c>
      <c r="B17" s="1" t="s">
        <v>18</v>
      </c>
      <c r="C17" s="3">
        <v>27</v>
      </c>
      <c r="D17" s="3">
        <v>18</v>
      </c>
      <c r="E17" s="3">
        <v>35</v>
      </c>
      <c r="F17" s="6">
        <f t="shared" si="0"/>
        <v>94.594594594594597</v>
      </c>
      <c r="G17" s="3"/>
      <c r="H17" s="3"/>
      <c r="I17" s="7">
        <f t="shared" si="1"/>
        <v>139.59459459459458</v>
      </c>
    </row>
    <row r="18" spans="1:9" x14ac:dyDescent="0.25">
      <c r="A18" s="3">
        <v>14</v>
      </c>
      <c r="B18" s="1" t="s">
        <v>21</v>
      </c>
      <c r="C18" s="3">
        <v>29</v>
      </c>
      <c r="D18" s="3">
        <v>23</v>
      </c>
      <c r="E18" s="3">
        <v>31</v>
      </c>
      <c r="F18" s="6">
        <f t="shared" si="0"/>
        <v>83.78378378378379</v>
      </c>
      <c r="G18" s="3">
        <v>3</v>
      </c>
      <c r="H18" s="3"/>
      <c r="I18" s="7">
        <f t="shared" si="1"/>
        <v>138.7837837837838</v>
      </c>
    </row>
    <row r="19" spans="1:9" x14ac:dyDescent="0.25">
      <c r="A19" s="3">
        <v>15</v>
      </c>
      <c r="B19" s="1" t="s">
        <v>17</v>
      </c>
      <c r="C19" s="3">
        <v>29</v>
      </c>
      <c r="D19" s="3">
        <v>20</v>
      </c>
      <c r="E19" s="3">
        <v>33</v>
      </c>
      <c r="F19" s="6">
        <f t="shared" si="0"/>
        <v>89.189189189189193</v>
      </c>
      <c r="G19" s="3"/>
      <c r="H19" s="3"/>
      <c r="I19" s="7">
        <f t="shared" si="1"/>
        <v>138.18918918918919</v>
      </c>
    </row>
    <row r="20" spans="1:9" x14ac:dyDescent="0.25">
      <c r="A20" s="3">
        <v>16</v>
      </c>
      <c r="B20" s="1" t="s">
        <v>140</v>
      </c>
      <c r="C20" s="3">
        <v>32</v>
      </c>
      <c r="D20" s="3">
        <v>27</v>
      </c>
      <c r="E20" s="3">
        <v>29</v>
      </c>
      <c r="F20" s="6">
        <f t="shared" si="0"/>
        <v>78.378378378378372</v>
      </c>
      <c r="G20" s="3"/>
      <c r="H20" s="1"/>
      <c r="I20" s="7">
        <f t="shared" si="1"/>
        <v>137.37837837837839</v>
      </c>
    </row>
    <row r="21" spans="1:9" x14ac:dyDescent="0.25">
      <c r="A21" s="3">
        <v>17</v>
      </c>
      <c r="B21" s="1" t="s">
        <v>146</v>
      </c>
      <c r="C21" s="3">
        <v>32</v>
      </c>
      <c r="D21" s="3">
        <v>15</v>
      </c>
      <c r="E21" s="3">
        <v>33</v>
      </c>
      <c r="F21" s="6">
        <f t="shared" si="0"/>
        <v>89.189189189189193</v>
      </c>
      <c r="G21" s="3"/>
      <c r="H21" s="1"/>
      <c r="I21" s="7">
        <f t="shared" si="1"/>
        <v>136.18918918918919</v>
      </c>
    </row>
    <row r="22" spans="1:9" x14ac:dyDescent="0.25">
      <c r="A22" s="3">
        <v>18</v>
      </c>
      <c r="B22" s="1" t="s">
        <v>12</v>
      </c>
      <c r="C22" s="3">
        <v>33</v>
      </c>
      <c r="D22" s="3">
        <v>19</v>
      </c>
      <c r="E22" s="3">
        <v>31</v>
      </c>
      <c r="F22" s="6">
        <f t="shared" si="0"/>
        <v>83.78378378378379</v>
      </c>
      <c r="G22" s="3"/>
      <c r="H22" s="3"/>
      <c r="I22" s="7">
        <f t="shared" si="1"/>
        <v>135.7837837837838</v>
      </c>
    </row>
    <row r="23" spans="1:9" x14ac:dyDescent="0.25">
      <c r="A23" s="3">
        <v>19</v>
      </c>
      <c r="B23" s="1" t="s">
        <v>148</v>
      </c>
      <c r="C23" s="3">
        <v>25</v>
      </c>
      <c r="D23" s="3">
        <v>21</v>
      </c>
      <c r="E23" s="3">
        <v>33</v>
      </c>
      <c r="F23" s="6">
        <f t="shared" si="0"/>
        <v>89.189189189189193</v>
      </c>
      <c r="G23" s="3"/>
      <c r="H23" s="1"/>
      <c r="I23" s="7">
        <f t="shared" si="1"/>
        <v>135.18918918918919</v>
      </c>
    </row>
    <row r="24" spans="1:9" x14ac:dyDescent="0.25">
      <c r="A24" s="3">
        <v>20</v>
      </c>
      <c r="B24" s="1" t="s">
        <v>160</v>
      </c>
      <c r="C24" s="3">
        <v>26</v>
      </c>
      <c r="D24" s="3">
        <v>25</v>
      </c>
      <c r="E24" s="3">
        <v>31</v>
      </c>
      <c r="F24" s="6">
        <f t="shared" si="0"/>
        <v>83.78378378378379</v>
      </c>
      <c r="G24" s="1"/>
      <c r="H24" s="1"/>
      <c r="I24" s="7">
        <f t="shared" si="1"/>
        <v>134.7837837837838</v>
      </c>
    </row>
    <row r="25" spans="1:9" x14ac:dyDescent="0.25">
      <c r="A25" s="3">
        <v>21</v>
      </c>
      <c r="B25" s="1" t="s">
        <v>20</v>
      </c>
      <c r="C25" s="3">
        <v>28</v>
      </c>
      <c r="D25" s="3">
        <v>22</v>
      </c>
      <c r="E25" s="3">
        <v>31</v>
      </c>
      <c r="F25" s="6">
        <f t="shared" si="0"/>
        <v>83.78378378378379</v>
      </c>
      <c r="G25" s="3"/>
      <c r="H25" s="3"/>
      <c r="I25" s="7">
        <f t="shared" si="1"/>
        <v>133.7837837837838</v>
      </c>
    </row>
    <row r="26" spans="1:9" x14ac:dyDescent="0.25">
      <c r="A26" s="3">
        <v>22</v>
      </c>
      <c r="B26" s="1" t="s">
        <v>101</v>
      </c>
      <c r="C26" s="3">
        <v>29</v>
      </c>
      <c r="D26" s="3">
        <v>18</v>
      </c>
      <c r="E26" s="3">
        <v>31</v>
      </c>
      <c r="F26" s="6">
        <f t="shared" si="0"/>
        <v>83.78378378378379</v>
      </c>
      <c r="G26" s="3">
        <v>3</v>
      </c>
      <c r="H26" s="1"/>
      <c r="I26" s="7">
        <f t="shared" si="1"/>
        <v>133.7837837837838</v>
      </c>
    </row>
    <row r="27" spans="1:9" x14ac:dyDescent="0.25">
      <c r="A27" s="3">
        <v>23</v>
      </c>
      <c r="B27" s="1" t="s">
        <v>176</v>
      </c>
      <c r="C27" s="3">
        <v>31</v>
      </c>
      <c r="D27" s="3">
        <v>26</v>
      </c>
      <c r="E27" s="3">
        <v>28</v>
      </c>
      <c r="F27" s="6">
        <f t="shared" si="0"/>
        <v>75.675675675675677</v>
      </c>
      <c r="G27" s="3"/>
      <c r="H27" s="3"/>
      <c r="I27" s="7">
        <f t="shared" si="1"/>
        <v>132.67567567567568</v>
      </c>
    </row>
    <row r="28" spans="1:9" x14ac:dyDescent="0.25">
      <c r="A28" s="3">
        <v>24</v>
      </c>
      <c r="B28" s="1" t="s">
        <v>96</v>
      </c>
      <c r="C28" s="3">
        <v>30</v>
      </c>
      <c r="D28" s="3">
        <v>18</v>
      </c>
      <c r="E28" s="3">
        <v>31</v>
      </c>
      <c r="F28" s="6">
        <f t="shared" si="0"/>
        <v>83.78378378378379</v>
      </c>
      <c r="G28" s="1"/>
      <c r="H28" s="1"/>
      <c r="I28" s="7">
        <f t="shared" si="1"/>
        <v>131.7837837837838</v>
      </c>
    </row>
    <row r="29" spans="1:9" x14ac:dyDescent="0.25">
      <c r="A29" s="3">
        <v>25</v>
      </c>
      <c r="B29" s="1" t="s">
        <v>22</v>
      </c>
      <c r="C29" s="3">
        <v>27</v>
      </c>
      <c r="D29" s="3">
        <v>19</v>
      </c>
      <c r="E29" s="3">
        <v>31</v>
      </c>
      <c r="F29" s="6">
        <f t="shared" si="0"/>
        <v>83.78378378378379</v>
      </c>
      <c r="G29" s="3"/>
      <c r="H29" s="3"/>
      <c r="I29" s="7">
        <f t="shared" si="1"/>
        <v>129.7837837837838</v>
      </c>
    </row>
    <row r="30" spans="1:9" x14ac:dyDescent="0.25">
      <c r="A30" s="3">
        <v>26</v>
      </c>
      <c r="B30" s="1" t="s">
        <v>8</v>
      </c>
      <c r="C30" s="3">
        <v>32</v>
      </c>
      <c r="D30" s="3">
        <v>18</v>
      </c>
      <c r="E30" s="3">
        <v>29</v>
      </c>
      <c r="F30" s="6">
        <f t="shared" si="0"/>
        <v>78.378378378378372</v>
      </c>
      <c r="G30" s="3"/>
      <c r="H30" s="3"/>
      <c r="I30" s="7">
        <f t="shared" si="1"/>
        <v>128.37837837837839</v>
      </c>
    </row>
    <row r="31" spans="1:9" x14ac:dyDescent="0.25">
      <c r="A31" s="3">
        <v>27</v>
      </c>
      <c r="B31" s="1" t="s">
        <v>171</v>
      </c>
      <c r="C31" s="3">
        <v>29</v>
      </c>
      <c r="D31" s="3">
        <v>21</v>
      </c>
      <c r="E31" s="3">
        <v>26</v>
      </c>
      <c r="F31" s="6">
        <f t="shared" si="0"/>
        <v>70.270270270270274</v>
      </c>
      <c r="G31" s="3"/>
      <c r="H31" s="3"/>
      <c r="I31" s="7">
        <f t="shared" si="1"/>
        <v>120.27027027027027</v>
      </c>
    </row>
    <row r="32" spans="1:9" x14ac:dyDescent="0.25">
      <c r="A32" s="3">
        <v>28</v>
      </c>
      <c r="B32" s="1" t="s">
        <v>100</v>
      </c>
      <c r="C32" s="3">
        <v>28</v>
      </c>
      <c r="D32" s="3">
        <v>22</v>
      </c>
      <c r="E32" s="3">
        <v>24</v>
      </c>
      <c r="F32" s="6">
        <f t="shared" si="0"/>
        <v>64.86486486486487</v>
      </c>
      <c r="G32" s="1"/>
      <c r="H32" s="1"/>
      <c r="I32" s="7">
        <f t="shared" si="1"/>
        <v>114.86486486486487</v>
      </c>
    </row>
    <row r="33" spans="1:9" x14ac:dyDescent="0.25">
      <c r="A33" s="3">
        <v>29</v>
      </c>
      <c r="B33" s="1" t="s">
        <v>10</v>
      </c>
      <c r="C33" s="3">
        <v>27</v>
      </c>
      <c r="D33" s="3">
        <v>20</v>
      </c>
      <c r="E33" s="3">
        <v>25</v>
      </c>
      <c r="F33" s="6">
        <f t="shared" si="0"/>
        <v>67.567567567567565</v>
      </c>
      <c r="G33" s="3"/>
      <c r="H33" s="3"/>
      <c r="I33" s="7">
        <f t="shared" si="1"/>
        <v>114.56756756756756</v>
      </c>
    </row>
    <row r="34" spans="1:9" x14ac:dyDescent="0.25">
      <c r="A34" s="3">
        <v>30</v>
      </c>
      <c r="B34" s="1" t="s">
        <v>165</v>
      </c>
      <c r="C34" s="3">
        <v>31</v>
      </c>
      <c r="D34" s="3">
        <v>18</v>
      </c>
      <c r="E34" s="3">
        <v>24</v>
      </c>
      <c r="F34" s="6">
        <f t="shared" si="0"/>
        <v>64.86486486486487</v>
      </c>
      <c r="G34" s="1"/>
      <c r="H34" s="1"/>
      <c r="I34" s="7">
        <f t="shared" si="1"/>
        <v>113.86486486486487</v>
      </c>
    </row>
    <row r="35" spans="1:9" x14ac:dyDescent="0.25">
      <c r="A35" s="3">
        <v>31</v>
      </c>
      <c r="B35" s="1" t="s">
        <v>75</v>
      </c>
      <c r="C35" s="3">
        <v>26</v>
      </c>
      <c r="D35" s="3">
        <v>17</v>
      </c>
      <c r="E35" s="3">
        <v>26</v>
      </c>
      <c r="F35" s="6">
        <f t="shared" si="0"/>
        <v>70.270270270270274</v>
      </c>
      <c r="G35" s="3"/>
      <c r="H35" s="3"/>
      <c r="I35" s="7">
        <f t="shared" si="1"/>
        <v>113.27027027027027</v>
      </c>
    </row>
    <row r="36" spans="1:9" x14ac:dyDescent="0.25">
      <c r="A36" s="3">
        <v>32</v>
      </c>
      <c r="B36" s="1" t="s">
        <v>14</v>
      </c>
      <c r="C36" s="3">
        <v>30</v>
      </c>
      <c r="D36" s="3">
        <v>18</v>
      </c>
      <c r="E36" s="3">
        <v>24</v>
      </c>
      <c r="F36" s="6">
        <f t="shared" si="0"/>
        <v>64.86486486486487</v>
      </c>
      <c r="G36" s="3"/>
      <c r="H36" s="3"/>
      <c r="I36" s="7">
        <f t="shared" si="1"/>
        <v>112.86486486486487</v>
      </c>
    </row>
    <row r="37" spans="1:9" x14ac:dyDescent="0.25">
      <c r="A37" s="3">
        <v>33</v>
      </c>
      <c r="B37" s="1" t="s">
        <v>138</v>
      </c>
      <c r="C37" s="3">
        <v>28</v>
      </c>
      <c r="D37" s="3">
        <v>15</v>
      </c>
      <c r="E37" s="3">
        <v>25</v>
      </c>
      <c r="F37" s="6">
        <f t="shared" si="0"/>
        <v>67.567567567567565</v>
      </c>
      <c r="G37" s="3"/>
      <c r="H37" s="1"/>
      <c r="I37" s="7">
        <f t="shared" ref="I37:I42" si="2">SUM(C37:D37,F37:H37)</f>
        <v>110.56756756756756</v>
      </c>
    </row>
    <row r="38" spans="1:9" x14ac:dyDescent="0.25">
      <c r="A38" s="3">
        <v>34</v>
      </c>
      <c r="B38" s="1" t="s">
        <v>15</v>
      </c>
      <c r="C38" s="3">
        <v>26</v>
      </c>
      <c r="D38" s="3">
        <v>16</v>
      </c>
      <c r="E38" s="3">
        <v>25</v>
      </c>
      <c r="F38" s="6">
        <f t="shared" si="0"/>
        <v>67.567567567567565</v>
      </c>
      <c r="G38" s="3"/>
      <c r="H38" s="3"/>
      <c r="I38" s="7">
        <f t="shared" si="2"/>
        <v>109.56756756756756</v>
      </c>
    </row>
    <row r="39" spans="1:9" x14ac:dyDescent="0.25">
      <c r="A39" s="3">
        <v>35</v>
      </c>
      <c r="B39" s="1" t="s">
        <v>19</v>
      </c>
      <c r="C39" s="3">
        <v>27</v>
      </c>
      <c r="D39" s="3">
        <v>15</v>
      </c>
      <c r="E39" s="3">
        <v>24</v>
      </c>
      <c r="F39" s="6">
        <f t="shared" si="0"/>
        <v>64.86486486486487</v>
      </c>
      <c r="G39" s="3"/>
      <c r="H39" s="3"/>
      <c r="I39" s="7">
        <f t="shared" si="2"/>
        <v>106.86486486486487</v>
      </c>
    </row>
    <row r="40" spans="1:9" x14ac:dyDescent="0.25">
      <c r="A40" s="3">
        <v>36</v>
      </c>
      <c r="B40" s="1" t="s">
        <v>11</v>
      </c>
      <c r="C40" s="3">
        <v>25</v>
      </c>
      <c r="D40" s="3">
        <v>16</v>
      </c>
      <c r="E40" s="3">
        <v>24</v>
      </c>
      <c r="F40" s="6">
        <f t="shared" si="0"/>
        <v>64.86486486486487</v>
      </c>
      <c r="G40" s="3"/>
      <c r="H40" s="3"/>
      <c r="I40" s="7">
        <f t="shared" si="2"/>
        <v>105.86486486486487</v>
      </c>
    </row>
    <row r="41" spans="1:9" x14ac:dyDescent="0.25">
      <c r="A41" s="3">
        <v>37</v>
      </c>
      <c r="B41" s="1" t="s">
        <v>13</v>
      </c>
      <c r="C41" s="3">
        <v>20</v>
      </c>
      <c r="D41" s="3">
        <v>11</v>
      </c>
      <c r="E41" s="3">
        <v>22</v>
      </c>
      <c r="F41" s="6">
        <f t="shared" si="0"/>
        <v>59.45945945945946</v>
      </c>
      <c r="G41" s="3"/>
      <c r="H41" s="3"/>
      <c r="I41" s="7">
        <f t="shared" si="2"/>
        <v>90.459459459459453</v>
      </c>
    </row>
    <row r="42" spans="1:9" x14ac:dyDescent="0.25">
      <c r="A42" s="3">
        <v>38</v>
      </c>
      <c r="B42" s="1" t="s">
        <v>9</v>
      </c>
      <c r="C42" s="3">
        <v>24</v>
      </c>
      <c r="D42" s="3">
        <v>14</v>
      </c>
      <c r="E42" s="3">
        <v>15</v>
      </c>
      <c r="F42" s="6">
        <f t="shared" si="0"/>
        <v>40.54054054054054</v>
      </c>
      <c r="G42" s="3"/>
      <c r="H42" s="3"/>
      <c r="I42" s="7">
        <f t="shared" si="2"/>
        <v>78.540540540540547</v>
      </c>
    </row>
  </sheetData>
  <sortState ref="A3:L51">
    <sortCondition descending="1" ref="I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K2" sqref="K2"/>
    </sheetView>
  </sheetViews>
  <sheetFormatPr defaultRowHeight="15" x14ac:dyDescent="0.25"/>
  <cols>
    <col min="4" max="4" width="12.140625" bestFit="1" customWidth="1"/>
    <col min="5" max="5" width="11.7109375" hidden="1" customWidth="1"/>
    <col min="6" max="6" width="11.7109375" customWidth="1"/>
    <col min="7" max="7" width="10.28515625" customWidth="1"/>
    <col min="8" max="8" width="12" customWidth="1"/>
  </cols>
  <sheetData>
    <row r="1" spans="1:9" ht="21" x14ac:dyDescent="0.35">
      <c r="A1" s="11" t="s">
        <v>181</v>
      </c>
    </row>
    <row r="2" spans="1:9" ht="21" x14ac:dyDescent="0.35">
      <c r="A2" s="11" t="s">
        <v>179</v>
      </c>
    </row>
    <row r="4" spans="1:9" ht="30" x14ac:dyDescent="0.25">
      <c r="A4" s="2" t="s">
        <v>0</v>
      </c>
      <c r="B4" s="2" t="s">
        <v>1</v>
      </c>
      <c r="C4" s="2" t="s">
        <v>2</v>
      </c>
      <c r="D4" s="2" t="s">
        <v>3</v>
      </c>
      <c r="E4" s="8" t="s">
        <v>35</v>
      </c>
      <c r="F4" s="2" t="s">
        <v>113</v>
      </c>
      <c r="G4" s="2" t="s">
        <v>5</v>
      </c>
      <c r="H4" s="2" t="s">
        <v>6</v>
      </c>
      <c r="I4" s="2" t="s">
        <v>7</v>
      </c>
    </row>
    <row r="5" spans="1:9" x14ac:dyDescent="0.25">
      <c r="A5" s="3">
        <v>1</v>
      </c>
      <c r="B5" s="1" t="s">
        <v>41</v>
      </c>
      <c r="C5" s="3">
        <v>33</v>
      </c>
      <c r="D5" s="3">
        <v>27</v>
      </c>
      <c r="E5" s="3">
        <v>43</v>
      </c>
      <c r="F5" s="6">
        <f t="shared" ref="F5:F25" si="0">(E5/45)*100</f>
        <v>95.555555555555557</v>
      </c>
      <c r="G5" s="3">
        <v>3</v>
      </c>
      <c r="H5" s="3">
        <v>20</v>
      </c>
      <c r="I5" s="7">
        <f t="shared" ref="I5:I25" si="1">SUM(C5:D5,F5:H5)</f>
        <v>178.55555555555554</v>
      </c>
    </row>
    <row r="6" spans="1:9" x14ac:dyDescent="0.25">
      <c r="A6" s="3">
        <v>2</v>
      </c>
      <c r="B6" s="1" t="s">
        <v>43</v>
      </c>
      <c r="C6" s="3">
        <v>30</v>
      </c>
      <c r="D6" s="3">
        <v>29</v>
      </c>
      <c r="E6" s="3">
        <v>41</v>
      </c>
      <c r="F6" s="6">
        <f t="shared" si="0"/>
        <v>91.111111111111114</v>
      </c>
      <c r="G6" s="3"/>
      <c r="H6" s="3"/>
      <c r="I6" s="7">
        <f t="shared" si="1"/>
        <v>150.11111111111111</v>
      </c>
    </row>
    <row r="7" spans="1:9" x14ac:dyDescent="0.25">
      <c r="A7" s="3">
        <v>3</v>
      </c>
      <c r="B7" s="1" t="s">
        <v>46</v>
      </c>
      <c r="C7" s="3">
        <v>30</v>
      </c>
      <c r="D7" s="3">
        <v>28</v>
      </c>
      <c r="E7" s="3">
        <v>40</v>
      </c>
      <c r="F7" s="6">
        <f t="shared" si="0"/>
        <v>88.888888888888886</v>
      </c>
      <c r="G7" s="3">
        <v>3</v>
      </c>
      <c r="H7" s="3"/>
      <c r="I7" s="7">
        <f t="shared" si="1"/>
        <v>149.88888888888889</v>
      </c>
    </row>
    <row r="8" spans="1:9" x14ac:dyDescent="0.25">
      <c r="A8" s="3">
        <v>4</v>
      </c>
      <c r="B8" s="1" t="s">
        <v>48</v>
      </c>
      <c r="C8" s="3">
        <v>32</v>
      </c>
      <c r="D8" s="3">
        <v>23</v>
      </c>
      <c r="E8" s="3">
        <v>40</v>
      </c>
      <c r="F8" s="6">
        <f t="shared" si="0"/>
        <v>88.888888888888886</v>
      </c>
      <c r="G8" s="3"/>
      <c r="H8" s="3"/>
      <c r="I8" s="7">
        <f t="shared" si="1"/>
        <v>143.88888888888889</v>
      </c>
    </row>
    <row r="9" spans="1:9" x14ac:dyDescent="0.25">
      <c r="A9" s="3">
        <v>5</v>
      </c>
      <c r="B9" s="1" t="s">
        <v>42</v>
      </c>
      <c r="C9" s="3">
        <v>32</v>
      </c>
      <c r="D9" s="3">
        <v>24</v>
      </c>
      <c r="E9" s="3">
        <v>38</v>
      </c>
      <c r="F9" s="6">
        <f t="shared" si="0"/>
        <v>84.444444444444443</v>
      </c>
      <c r="G9" s="3"/>
      <c r="H9" s="3"/>
      <c r="I9" s="7">
        <f t="shared" si="1"/>
        <v>140.44444444444446</v>
      </c>
    </row>
    <row r="10" spans="1:9" x14ac:dyDescent="0.25">
      <c r="A10" s="3">
        <v>6</v>
      </c>
      <c r="B10" s="1" t="s">
        <v>102</v>
      </c>
      <c r="C10" s="3">
        <v>29</v>
      </c>
      <c r="D10" s="3">
        <v>18</v>
      </c>
      <c r="E10" s="3">
        <v>38</v>
      </c>
      <c r="F10" s="6">
        <f t="shared" si="0"/>
        <v>84.444444444444443</v>
      </c>
      <c r="G10" s="3">
        <v>3</v>
      </c>
      <c r="H10" s="1"/>
      <c r="I10" s="7">
        <f t="shared" si="1"/>
        <v>134.44444444444446</v>
      </c>
    </row>
    <row r="11" spans="1:9" x14ac:dyDescent="0.25">
      <c r="A11" s="3">
        <v>7</v>
      </c>
      <c r="B11" s="1" t="s">
        <v>45</v>
      </c>
      <c r="C11" s="3">
        <v>31</v>
      </c>
      <c r="D11" s="3">
        <v>23</v>
      </c>
      <c r="E11" s="3">
        <v>36</v>
      </c>
      <c r="F11" s="6">
        <f t="shared" si="0"/>
        <v>80</v>
      </c>
      <c r="G11" s="3"/>
      <c r="H11" s="3"/>
      <c r="I11" s="7">
        <f t="shared" si="1"/>
        <v>134</v>
      </c>
    </row>
    <row r="12" spans="1:9" x14ac:dyDescent="0.25">
      <c r="A12" s="3">
        <v>8</v>
      </c>
      <c r="B12" s="1" t="s">
        <v>147</v>
      </c>
      <c r="C12" s="3">
        <v>31</v>
      </c>
      <c r="D12" s="3">
        <v>27</v>
      </c>
      <c r="E12" s="3">
        <v>34</v>
      </c>
      <c r="F12" s="6">
        <f t="shared" si="0"/>
        <v>75.555555555555557</v>
      </c>
      <c r="G12" s="3"/>
      <c r="H12" s="3"/>
      <c r="I12" s="7">
        <f t="shared" si="1"/>
        <v>133.55555555555554</v>
      </c>
    </row>
    <row r="13" spans="1:9" x14ac:dyDescent="0.25">
      <c r="A13" s="3">
        <v>9</v>
      </c>
      <c r="B13" s="1" t="s">
        <v>38</v>
      </c>
      <c r="C13" s="3">
        <v>32</v>
      </c>
      <c r="D13" s="3">
        <v>26</v>
      </c>
      <c r="E13" s="3">
        <v>33</v>
      </c>
      <c r="F13" s="6">
        <f t="shared" si="0"/>
        <v>73.333333333333329</v>
      </c>
      <c r="G13" s="3"/>
      <c r="H13" s="3"/>
      <c r="I13" s="7">
        <f t="shared" si="1"/>
        <v>131.33333333333331</v>
      </c>
    </row>
    <row r="14" spans="1:9" x14ac:dyDescent="0.25">
      <c r="A14" s="3">
        <v>10</v>
      </c>
      <c r="B14" s="1" t="s">
        <v>39</v>
      </c>
      <c r="C14" s="3">
        <v>22</v>
      </c>
      <c r="D14" s="3">
        <v>19</v>
      </c>
      <c r="E14" s="3">
        <v>38</v>
      </c>
      <c r="F14" s="6">
        <f t="shared" si="0"/>
        <v>84.444444444444443</v>
      </c>
      <c r="G14" s="3"/>
      <c r="H14" s="3"/>
      <c r="I14" s="7">
        <f t="shared" si="1"/>
        <v>125.44444444444444</v>
      </c>
    </row>
    <row r="15" spans="1:9" x14ac:dyDescent="0.25">
      <c r="A15" s="3">
        <v>11</v>
      </c>
      <c r="B15" s="1" t="s">
        <v>125</v>
      </c>
      <c r="C15" s="3">
        <v>27</v>
      </c>
      <c r="D15" s="3">
        <v>28</v>
      </c>
      <c r="E15" s="3">
        <v>31</v>
      </c>
      <c r="F15" s="6">
        <f t="shared" si="0"/>
        <v>68.888888888888886</v>
      </c>
      <c r="G15" s="3"/>
      <c r="H15" s="3"/>
      <c r="I15" s="7">
        <f t="shared" si="1"/>
        <v>123.88888888888889</v>
      </c>
    </row>
    <row r="16" spans="1:9" x14ac:dyDescent="0.25">
      <c r="A16" s="3">
        <v>12</v>
      </c>
      <c r="B16" s="1" t="s">
        <v>132</v>
      </c>
      <c r="C16" s="3">
        <v>28</v>
      </c>
      <c r="D16" s="3">
        <v>27</v>
      </c>
      <c r="E16" s="3">
        <v>30</v>
      </c>
      <c r="F16" s="6">
        <f t="shared" si="0"/>
        <v>66.666666666666657</v>
      </c>
      <c r="G16" s="3"/>
      <c r="H16" s="3"/>
      <c r="I16" s="7">
        <f t="shared" si="1"/>
        <v>121.66666666666666</v>
      </c>
    </row>
    <row r="17" spans="1:9" x14ac:dyDescent="0.25">
      <c r="A17" s="3">
        <v>13</v>
      </c>
      <c r="B17" s="1" t="s">
        <v>166</v>
      </c>
      <c r="C17" s="3">
        <v>26</v>
      </c>
      <c r="D17" s="3">
        <v>25</v>
      </c>
      <c r="E17" s="3">
        <v>30</v>
      </c>
      <c r="F17" s="6">
        <f t="shared" si="0"/>
        <v>66.666666666666657</v>
      </c>
      <c r="G17" s="3"/>
      <c r="H17" s="3"/>
      <c r="I17" s="7">
        <f t="shared" si="1"/>
        <v>117.66666666666666</v>
      </c>
    </row>
    <row r="18" spans="1:9" x14ac:dyDescent="0.25">
      <c r="A18" s="3">
        <v>14</v>
      </c>
      <c r="B18" s="1" t="s">
        <v>40</v>
      </c>
      <c r="C18" s="3">
        <v>31</v>
      </c>
      <c r="D18" s="3">
        <v>22</v>
      </c>
      <c r="E18" s="3">
        <v>25</v>
      </c>
      <c r="F18" s="6">
        <f t="shared" si="0"/>
        <v>55.555555555555557</v>
      </c>
      <c r="G18" s="3"/>
      <c r="H18" s="3"/>
      <c r="I18" s="7">
        <f t="shared" si="1"/>
        <v>108.55555555555556</v>
      </c>
    </row>
    <row r="19" spans="1:9" x14ac:dyDescent="0.25">
      <c r="A19" s="3">
        <v>15</v>
      </c>
      <c r="B19" s="1" t="s">
        <v>44</v>
      </c>
      <c r="C19" s="3">
        <v>27</v>
      </c>
      <c r="D19" s="3">
        <v>21</v>
      </c>
      <c r="E19" s="3">
        <v>25</v>
      </c>
      <c r="F19" s="6">
        <f t="shared" si="0"/>
        <v>55.555555555555557</v>
      </c>
      <c r="G19" s="3"/>
      <c r="H19" s="3"/>
      <c r="I19" s="7">
        <f t="shared" si="1"/>
        <v>103.55555555555556</v>
      </c>
    </row>
    <row r="20" spans="1:9" x14ac:dyDescent="0.25">
      <c r="A20" s="3">
        <v>16</v>
      </c>
      <c r="B20" s="1" t="s">
        <v>37</v>
      </c>
      <c r="C20" s="3">
        <v>28</v>
      </c>
      <c r="D20" s="3">
        <v>17</v>
      </c>
      <c r="E20" s="3">
        <v>24</v>
      </c>
      <c r="F20" s="6">
        <f t="shared" si="0"/>
        <v>53.333333333333336</v>
      </c>
      <c r="G20" s="3"/>
      <c r="H20" s="3"/>
      <c r="I20" s="7">
        <f t="shared" si="1"/>
        <v>98.333333333333343</v>
      </c>
    </row>
    <row r="21" spans="1:9" x14ac:dyDescent="0.25">
      <c r="A21" s="3">
        <v>17</v>
      </c>
      <c r="B21" s="1" t="s">
        <v>47</v>
      </c>
      <c r="C21" s="3">
        <v>27</v>
      </c>
      <c r="D21" s="3">
        <v>14</v>
      </c>
      <c r="E21" s="3">
        <v>23</v>
      </c>
      <c r="F21" s="6">
        <f t="shared" si="0"/>
        <v>51.111111111111107</v>
      </c>
      <c r="G21" s="3"/>
      <c r="H21" s="3"/>
      <c r="I21" s="7">
        <f t="shared" si="1"/>
        <v>92.111111111111114</v>
      </c>
    </row>
    <row r="22" spans="1:9" x14ac:dyDescent="0.25">
      <c r="A22" s="3">
        <v>18</v>
      </c>
      <c r="B22" s="1" t="s">
        <v>116</v>
      </c>
      <c r="C22" s="3">
        <v>27</v>
      </c>
      <c r="D22" s="3">
        <v>23</v>
      </c>
      <c r="E22" s="3">
        <v>17</v>
      </c>
      <c r="F22" s="6">
        <f t="shared" si="0"/>
        <v>37.777777777777779</v>
      </c>
      <c r="G22" s="3"/>
      <c r="H22" s="3"/>
      <c r="I22" s="7">
        <f t="shared" si="1"/>
        <v>87.777777777777771</v>
      </c>
    </row>
    <row r="23" spans="1:9" x14ac:dyDescent="0.25">
      <c r="A23" s="3">
        <v>19</v>
      </c>
      <c r="B23" s="1" t="s">
        <v>106</v>
      </c>
      <c r="C23" s="3">
        <v>24</v>
      </c>
      <c r="D23" s="3">
        <v>16</v>
      </c>
      <c r="E23" s="3">
        <v>20</v>
      </c>
      <c r="F23" s="6">
        <f t="shared" si="0"/>
        <v>44.444444444444443</v>
      </c>
      <c r="G23" s="3"/>
      <c r="H23" s="3"/>
      <c r="I23" s="7">
        <f t="shared" si="1"/>
        <v>84.444444444444443</v>
      </c>
    </row>
    <row r="24" spans="1:9" x14ac:dyDescent="0.25">
      <c r="A24" s="3">
        <v>20</v>
      </c>
      <c r="B24" s="1" t="s">
        <v>175</v>
      </c>
      <c r="C24" s="3">
        <v>25</v>
      </c>
      <c r="D24" s="3">
        <v>18</v>
      </c>
      <c r="E24" s="3">
        <v>17</v>
      </c>
      <c r="F24" s="6">
        <f t="shared" si="0"/>
        <v>37.777777777777779</v>
      </c>
      <c r="G24" s="3"/>
      <c r="H24" s="3"/>
      <c r="I24" s="7">
        <f t="shared" si="1"/>
        <v>80.777777777777771</v>
      </c>
    </row>
    <row r="25" spans="1:9" x14ac:dyDescent="0.25">
      <c r="A25" s="3">
        <v>21</v>
      </c>
      <c r="B25" s="1" t="s">
        <v>36</v>
      </c>
      <c r="C25" s="3">
        <v>33</v>
      </c>
      <c r="D25" s="3">
        <v>23</v>
      </c>
      <c r="E25" s="3">
        <v>0</v>
      </c>
      <c r="F25" s="6">
        <f t="shared" si="0"/>
        <v>0</v>
      </c>
      <c r="G25" s="3"/>
      <c r="H25" s="3"/>
      <c r="I25" s="7">
        <f t="shared" si="1"/>
        <v>56</v>
      </c>
    </row>
  </sheetData>
  <sortState ref="A3:L40">
    <sortCondition descending="1" ref="I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L2" sqref="L2"/>
    </sheetView>
  </sheetViews>
  <sheetFormatPr defaultRowHeight="15" x14ac:dyDescent="0.25"/>
  <cols>
    <col min="4" max="4" width="12.140625" bestFit="1" customWidth="1"/>
    <col min="5" max="6" width="11.7109375" hidden="1" customWidth="1"/>
    <col min="7" max="7" width="11.7109375" customWidth="1"/>
    <col min="8" max="8" width="10.28515625" customWidth="1"/>
    <col min="9" max="9" width="12" customWidth="1"/>
  </cols>
  <sheetData>
    <row r="1" spans="1:10" ht="21" x14ac:dyDescent="0.35">
      <c r="A1" s="12" t="s">
        <v>181</v>
      </c>
    </row>
    <row r="2" spans="1:10" ht="21" x14ac:dyDescent="0.35">
      <c r="A2" s="11" t="s">
        <v>180</v>
      </c>
    </row>
    <row r="3" spans="1:10" ht="21" x14ac:dyDescent="0.35">
      <c r="A3" s="11"/>
    </row>
    <row r="4" spans="1:10" ht="30" x14ac:dyDescent="0.25">
      <c r="A4" s="2" t="s">
        <v>0</v>
      </c>
      <c r="B4" s="2" t="s">
        <v>1</v>
      </c>
      <c r="C4" s="2" t="s">
        <v>2</v>
      </c>
      <c r="D4" s="2" t="s">
        <v>3</v>
      </c>
      <c r="E4" s="5" t="s">
        <v>32</v>
      </c>
      <c r="F4" s="5" t="s">
        <v>33</v>
      </c>
      <c r="G4" s="2" t="s">
        <v>113</v>
      </c>
      <c r="H4" s="2" t="s">
        <v>5</v>
      </c>
      <c r="I4" s="2" t="s">
        <v>6</v>
      </c>
      <c r="J4" s="2" t="s">
        <v>7</v>
      </c>
    </row>
    <row r="5" spans="1:10" x14ac:dyDescent="0.25">
      <c r="A5" s="3">
        <v>1</v>
      </c>
      <c r="B5" s="1" t="s">
        <v>24</v>
      </c>
      <c r="C5" s="3">
        <v>31</v>
      </c>
      <c r="D5" s="3">
        <v>29</v>
      </c>
      <c r="E5" s="3">
        <v>40</v>
      </c>
      <c r="F5" s="3"/>
      <c r="G5" s="3">
        <f>(E5/40)*100</f>
        <v>100</v>
      </c>
      <c r="H5" s="3">
        <v>3</v>
      </c>
      <c r="I5" s="3">
        <v>3</v>
      </c>
      <c r="J5" s="7">
        <f t="shared" ref="J5:J34" si="0">SUM(C5,D5,G5:I5)</f>
        <v>166</v>
      </c>
    </row>
    <row r="6" spans="1:10" x14ac:dyDescent="0.25">
      <c r="A6" s="3">
        <v>2</v>
      </c>
      <c r="B6" s="1" t="s">
        <v>28</v>
      </c>
      <c r="C6" s="3">
        <v>33</v>
      </c>
      <c r="D6" s="3">
        <v>25</v>
      </c>
      <c r="E6" s="3">
        <v>40</v>
      </c>
      <c r="F6" s="3"/>
      <c r="G6" s="6">
        <f>(E6/40)*100</f>
        <v>100</v>
      </c>
      <c r="H6" s="3">
        <v>3</v>
      </c>
      <c r="I6" s="3"/>
      <c r="J6" s="7">
        <f t="shared" si="0"/>
        <v>161</v>
      </c>
    </row>
    <row r="7" spans="1:10" x14ac:dyDescent="0.25">
      <c r="A7" s="3">
        <v>3</v>
      </c>
      <c r="B7" s="1" t="s">
        <v>31</v>
      </c>
      <c r="C7" s="3">
        <v>32</v>
      </c>
      <c r="D7" s="3">
        <v>25</v>
      </c>
      <c r="E7" s="3">
        <v>40</v>
      </c>
      <c r="F7" s="3"/>
      <c r="G7" s="6">
        <f>(E7/40)*100</f>
        <v>100</v>
      </c>
      <c r="H7" s="3">
        <v>3</v>
      </c>
      <c r="I7" s="3"/>
      <c r="J7" s="7">
        <f t="shared" si="0"/>
        <v>160</v>
      </c>
    </row>
    <row r="8" spans="1:10" x14ac:dyDescent="0.25">
      <c r="A8" s="3">
        <v>4</v>
      </c>
      <c r="B8" s="1" t="s">
        <v>167</v>
      </c>
      <c r="C8" s="3">
        <v>30</v>
      </c>
      <c r="D8" s="3">
        <v>29</v>
      </c>
      <c r="E8" s="3">
        <v>39</v>
      </c>
      <c r="F8" s="3"/>
      <c r="G8" s="6">
        <f>(E8/40)*100</f>
        <v>97.5</v>
      </c>
      <c r="H8" s="3">
        <v>3</v>
      </c>
      <c r="I8" s="10"/>
      <c r="J8" s="7">
        <f t="shared" si="0"/>
        <v>159.5</v>
      </c>
    </row>
    <row r="9" spans="1:10" x14ac:dyDescent="0.25">
      <c r="A9" s="3">
        <v>5</v>
      </c>
      <c r="B9" s="1" t="s">
        <v>118</v>
      </c>
      <c r="C9" s="3">
        <v>32</v>
      </c>
      <c r="D9" s="3">
        <v>27</v>
      </c>
      <c r="E9" s="3"/>
      <c r="F9" s="3">
        <v>45</v>
      </c>
      <c r="G9" s="6">
        <f>(F9/48)*100</f>
        <v>93.75</v>
      </c>
      <c r="H9" s="3">
        <v>3</v>
      </c>
      <c r="I9" s="1"/>
      <c r="J9" s="7">
        <f t="shared" si="0"/>
        <v>155.75</v>
      </c>
    </row>
    <row r="10" spans="1:10" x14ac:dyDescent="0.25">
      <c r="A10" s="3">
        <v>6</v>
      </c>
      <c r="B10" s="1" t="s">
        <v>121</v>
      </c>
      <c r="C10" s="3">
        <v>30</v>
      </c>
      <c r="D10" s="3">
        <v>26</v>
      </c>
      <c r="E10" s="3">
        <v>38</v>
      </c>
      <c r="F10" s="3"/>
      <c r="G10" s="6">
        <f>(E10/40)*100</f>
        <v>95</v>
      </c>
      <c r="H10" s="3">
        <v>3</v>
      </c>
      <c r="I10" s="1"/>
      <c r="J10" s="7">
        <f t="shared" si="0"/>
        <v>154</v>
      </c>
    </row>
    <row r="11" spans="1:10" x14ac:dyDescent="0.25">
      <c r="A11" s="3">
        <v>7</v>
      </c>
      <c r="B11" s="1" t="s">
        <v>26</v>
      </c>
      <c r="C11" s="3">
        <v>30</v>
      </c>
      <c r="D11" s="3">
        <v>27</v>
      </c>
      <c r="E11" s="3">
        <v>37</v>
      </c>
      <c r="F11" s="3"/>
      <c r="G11" s="6">
        <f>(E11/40)*100</f>
        <v>92.5</v>
      </c>
      <c r="H11" s="3">
        <v>3</v>
      </c>
      <c r="I11" s="3"/>
      <c r="J11" s="7">
        <f t="shared" si="0"/>
        <v>152.5</v>
      </c>
    </row>
    <row r="12" spans="1:10" x14ac:dyDescent="0.25">
      <c r="A12" s="3">
        <v>8</v>
      </c>
      <c r="B12" s="1" t="s">
        <v>30</v>
      </c>
      <c r="C12" s="3">
        <v>31</v>
      </c>
      <c r="D12" s="3">
        <v>21</v>
      </c>
      <c r="E12" s="3"/>
      <c r="F12" s="3">
        <v>46</v>
      </c>
      <c r="G12" s="6">
        <f>(F12/48)*100</f>
        <v>95.833333333333343</v>
      </c>
      <c r="H12" s="3">
        <v>3</v>
      </c>
      <c r="I12" s="3"/>
      <c r="J12" s="7">
        <f t="shared" si="0"/>
        <v>150.83333333333334</v>
      </c>
    </row>
    <row r="13" spans="1:10" x14ac:dyDescent="0.25">
      <c r="A13" s="3">
        <v>9</v>
      </c>
      <c r="B13" s="1" t="s">
        <v>122</v>
      </c>
      <c r="C13" s="3">
        <v>31</v>
      </c>
      <c r="D13" s="3">
        <v>21</v>
      </c>
      <c r="E13" s="3">
        <v>38</v>
      </c>
      <c r="F13" s="3"/>
      <c r="G13" s="6">
        <f t="shared" ref="G13:G18" si="1">(E13/40)*100</f>
        <v>95</v>
      </c>
      <c r="H13" s="3">
        <v>3</v>
      </c>
      <c r="I13" s="1"/>
      <c r="J13" s="7">
        <f t="shared" si="0"/>
        <v>150</v>
      </c>
    </row>
    <row r="14" spans="1:10" x14ac:dyDescent="0.25">
      <c r="A14" s="3">
        <v>10</v>
      </c>
      <c r="B14" s="1" t="s">
        <v>126</v>
      </c>
      <c r="C14" s="3">
        <v>32</v>
      </c>
      <c r="D14" s="3">
        <v>20</v>
      </c>
      <c r="E14" s="3">
        <v>39</v>
      </c>
      <c r="F14" s="3"/>
      <c r="G14" s="6">
        <f t="shared" si="1"/>
        <v>97.5</v>
      </c>
      <c r="H14" s="3"/>
      <c r="I14" s="1"/>
      <c r="J14" s="7">
        <f t="shared" si="0"/>
        <v>149.5</v>
      </c>
    </row>
    <row r="15" spans="1:10" x14ac:dyDescent="0.25">
      <c r="A15" s="3">
        <v>11</v>
      </c>
      <c r="B15" s="1" t="s">
        <v>161</v>
      </c>
      <c r="C15" s="3">
        <v>31</v>
      </c>
      <c r="D15" s="3">
        <v>24</v>
      </c>
      <c r="E15" s="3">
        <v>37</v>
      </c>
      <c r="F15" s="3"/>
      <c r="G15" s="6">
        <f t="shared" si="1"/>
        <v>92.5</v>
      </c>
      <c r="H15" s="3"/>
      <c r="I15" s="1"/>
      <c r="J15" s="7">
        <f t="shared" si="0"/>
        <v>147.5</v>
      </c>
    </row>
    <row r="16" spans="1:10" x14ac:dyDescent="0.25">
      <c r="A16" s="3">
        <v>12</v>
      </c>
      <c r="B16" s="1" t="s">
        <v>95</v>
      </c>
      <c r="C16" s="3">
        <v>30</v>
      </c>
      <c r="D16" s="3">
        <v>27</v>
      </c>
      <c r="E16" s="3">
        <v>36</v>
      </c>
      <c r="F16" s="3"/>
      <c r="G16" s="6">
        <f t="shared" si="1"/>
        <v>90</v>
      </c>
      <c r="H16" s="3"/>
      <c r="I16" s="1"/>
      <c r="J16" s="7">
        <f t="shared" si="0"/>
        <v>147</v>
      </c>
    </row>
    <row r="17" spans="1:10" x14ac:dyDescent="0.25">
      <c r="A17" s="3">
        <v>13</v>
      </c>
      <c r="B17" s="1" t="s">
        <v>98</v>
      </c>
      <c r="C17" s="3">
        <v>29</v>
      </c>
      <c r="D17" s="3">
        <v>22</v>
      </c>
      <c r="E17" s="3">
        <v>38</v>
      </c>
      <c r="F17" s="3"/>
      <c r="G17" s="6">
        <f t="shared" si="1"/>
        <v>95</v>
      </c>
      <c r="H17" s="3"/>
      <c r="I17" s="1"/>
      <c r="J17" s="7">
        <f t="shared" si="0"/>
        <v>146</v>
      </c>
    </row>
    <row r="18" spans="1:10" x14ac:dyDescent="0.25">
      <c r="A18" s="3">
        <v>14</v>
      </c>
      <c r="B18" s="1" t="s">
        <v>105</v>
      </c>
      <c r="C18" s="3">
        <v>25</v>
      </c>
      <c r="D18" s="3">
        <v>22</v>
      </c>
      <c r="E18" s="3">
        <v>39</v>
      </c>
      <c r="F18" s="3"/>
      <c r="G18" s="6">
        <f t="shared" si="1"/>
        <v>97.5</v>
      </c>
      <c r="H18" s="3"/>
      <c r="I18" s="1"/>
      <c r="J18" s="7">
        <f t="shared" si="0"/>
        <v>144.5</v>
      </c>
    </row>
    <row r="19" spans="1:10" x14ac:dyDescent="0.25">
      <c r="A19" s="3">
        <v>15</v>
      </c>
      <c r="B19" s="1" t="s">
        <v>112</v>
      </c>
      <c r="C19" s="3">
        <v>29</v>
      </c>
      <c r="D19" s="3">
        <v>25</v>
      </c>
      <c r="E19" s="3"/>
      <c r="F19" s="3">
        <v>42</v>
      </c>
      <c r="G19" s="6">
        <f>(F19/48)*100</f>
        <v>87.5</v>
      </c>
      <c r="H19" s="3"/>
      <c r="I19" s="1"/>
      <c r="J19" s="7">
        <f t="shared" si="0"/>
        <v>141.5</v>
      </c>
    </row>
    <row r="20" spans="1:10" x14ac:dyDescent="0.25">
      <c r="A20" s="3">
        <v>16</v>
      </c>
      <c r="B20" s="1" t="s">
        <v>25</v>
      </c>
      <c r="C20" s="3">
        <v>24</v>
      </c>
      <c r="D20" s="3">
        <v>17</v>
      </c>
      <c r="E20" s="3">
        <v>37</v>
      </c>
      <c r="F20" s="3"/>
      <c r="G20" s="6">
        <f>(E20/40)*100</f>
        <v>92.5</v>
      </c>
      <c r="H20" s="3"/>
      <c r="I20" s="3"/>
      <c r="J20" s="7">
        <f t="shared" si="0"/>
        <v>133.5</v>
      </c>
    </row>
    <row r="21" spans="1:10" x14ac:dyDescent="0.25">
      <c r="A21" s="3">
        <v>17</v>
      </c>
      <c r="B21" s="1" t="s">
        <v>136</v>
      </c>
      <c r="C21" s="3">
        <v>29</v>
      </c>
      <c r="D21" s="3">
        <v>20</v>
      </c>
      <c r="E21" s="3"/>
      <c r="F21" s="3">
        <v>40</v>
      </c>
      <c r="G21" s="6">
        <f>(F21/48)*100</f>
        <v>83.333333333333343</v>
      </c>
      <c r="H21" s="3"/>
      <c r="I21" s="1"/>
      <c r="J21" s="7">
        <f t="shared" si="0"/>
        <v>132.33333333333334</v>
      </c>
    </row>
    <row r="22" spans="1:10" x14ac:dyDescent="0.25">
      <c r="A22" s="3">
        <v>18</v>
      </c>
      <c r="B22" s="1" t="s">
        <v>143</v>
      </c>
      <c r="C22" s="3">
        <v>32</v>
      </c>
      <c r="D22" s="3">
        <v>15</v>
      </c>
      <c r="E22" s="3"/>
      <c r="F22" s="3">
        <v>39</v>
      </c>
      <c r="G22" s="6">
        <f>(F22/48)*100</f>
        <v>81.25</v>
      </c>
      <c r="H22" s="3"/>
      <c r="I22" s="1"/>
      <c r="J22" s="7">
        <f t="shared" si="0"/>
        <v>128.25</v>
      </c>
    </row>
    <row r="23" spans="1:10" x14ac:dyDescent="0.25">
      <c r="A23" s="3">
        <v>19</v>
      </c>
      <c r="B23" s="1" t="s">
        <v>104</v>
      </c>
      <c r="C23" s="3">
        <v>28</v>
      </c>
      <c r="D23" s="3">
        <v>27</v>
      </c>
      <c r="E23" s="3"/>
      <c r="F23" s="3">
        <v>35</v>
      </c>
      <c r="G23" s="6">
        <f>(F23/48)*100</f>
        <v>72.916666666666657</v>
      </c>
      <c r="H23" s="3"/>
      <c r="I23" s="1"/>
      <c r="J23" s="7">
        <f t="shared" si="0"/>
        <v>127.91666666666666</v>
      </c>
    </row>
    <row r="24" spans="1:10" x14ac:dyDescent="0.25">
      <c r="A24" s="3">
        <v>20</v>
      </c>
      <c r="B24" s="1" t="s">
        <v>114</v>
      </c>
      <c r="C24" s="3">
        <v>30</v>
      </c>
      <c r="D24" s="3">
        <v>16</v>
      </c>
      <c r="E24" s="3"/>
      <c r="F24" s="3">
        <v>39</v>
      </c>
      <c r="G24" s="6">
        <f>(F24/48)*100</f>
        <v>81.25</v>
      </c>
      <c r="H24" s="3"/>
      <c r="I24" s="1"/>
      <c r="J24" s="7">
        <f t="shared" si="0"/>
        <v>127.25</v>
      </c>
    </row>
    <row r="25" spans="1:10" x14ac:dyDescent="0.25">
      <c r="A25" s="3">
        <v>21</v>
      </c>
      <c r="B25" s="1" t="s">
        <v>117</v>
      </c>
      <c r="C25" s="3">
        <v>29</v>
      </c>
      <c r="D25" s="3">
        <v>16</v>
      </c>
      <c r="E25" s="3"/>
      <c r="F25" s="3">
        <v>39</v>
      </c>
      <c r="G25" s="6">
        <f>(F25/48)*100</f>
        <v>81.25</v>
      </c>
      <c r="H25" s="3"/>
      <c r="I25" s="1"/>
      <c r="J25" s="7">
        <f t="shared" si="0"/>
        <v>126.25</v>
      </c>
    </row>
    <row r="26" spans="1:10" x14ac:dyDescent="0.25">
      <c r="A26" s="3">
        <v>22</v>
      </c>
      <c r="B26" s="1" t="s">
        <v>29</v>
      </c>
      <c r="C26" s="3">
        <v>27</v>
      </c>
      <c r="D26" s="3">
        <v>19</v>
      </c>
      <c r="E26" s="3">
        <v>31</v>
      </c>
      <c r="F26" s="3"/>
      <c r="G26" s="6">
        <f>(E26/40)*100</f>
        <v>77.5</v>
      </c>
      <c r="H26" s="3"/>
      <c r="I26" s="3"/>
      <c r="J26" s="7">
        <f t="shared" si="0"/>
        <v>123.5</v>
      </c>
    </row>
    <row r="27" spans="1:10" x14ac:dyDescent="0.25">
      <c r="A27" s="3">
        <v>23</v>
      </c>
      <c r="B27" s="1" t="s">
        <v>123</v>
      </c>
      <c r="C27" s="3">
        <v>29</v>
      </c>
      <c r="D27" s="3">
        <v>16</v>
      </c>
      <c r="E27" s="3"/>
      <c r="F27" s="3">
        <v>36</v>
      </c>
      <c r="G27" s="6">
        <f>(F27/48)*100</f>
        <v>75</v>
      </c>
      <c r="H27" s="3"/>
      <c r="I27" s="1"/>
      <c r="J27" s="7">
        <f t="shared" si="0"/>
        <v>120</v>
      </c>
    </row>
    <row r="28" spans="1:10" x14ac:dyDescent="0.25">
      <c r="A28" s="3">
        <v>24</v>
      </c>
      <c r="B28" s="1" t="s">
        <v>137</v>
      </c>
      <c r="C28" s="3">
        <v>28</v>
      </c>
      <c r="D28" s="3">
        <v>14</v>
      </c>
      <c r="E28" s="3">
        <v>31</v>
      </c>
      <c r="F28" s="3"/>
      <c r="G28" s="6">
        <f>(E28/40)*100</f>
        <v>77.5</v>
      </c>
      <c r="H28" s="3"/>
      <c r="I28" s="1"/>
      <c r="J28" s="7">
        <f t="shared" si="0"/>
        <v>119.5</v>
      </c>
    </row>
    <row r="29" spans="1:10" x14ac:dyDescent="0.25">
      <c r="A29" s="3">
        <v>25</v>
      </c>
      <c r="B29" s="1" t="s">
        <v>124</v>
      </c>
      <c r="C29" s="3">
        <v>30</v>
      </c>
      <c r="D29" s="3">
        <v>18</v>
      </c>
      <c r="E29" s="3"/>
      <c r="F29" s="3">
        <v>34</v>
      </c>
      <c r="G29" s="6">
        <f>(F29/48)*100</f>
        <v>70.833333333333343</v>
      </c>
      <c r="H29" s="3"/>
      <c r="I29" s="1"/>
      <c r="J29" s="7">
        <f t="shared" si="0"/>
        <v>118.83333333333334</v>
      </c>
    </row>
    <row r="30" spans="1:10" x14ac:dyDescent="0.25">
      <c r="A30" s="3">
        <v>26</v>
      </c>
      <c r="B30" s="1" t="s">
        <v>134</v>
      </c>
      <c r="C30" s="3">
        <v>26</v>
      </c>
      <c r="D30" s="3">
        <v>16</v>
      </c>
      <c r="E30" s="3">
        <v>30</v>
      </c>
      <c r="F30" s="3"/>
      <c r="G30" s="6">
        <f>(E30/40)*100</f>
        <v>75</v>
      </c>
      <c r="H30" s="3"/>
      <c r="I30" s="1"/>
      <c r="J30" s="7">
        <f t="shared" si="0"/>
        <v>117</v>
      </c>
    </row>
    <row r="31" spans="1:10" x14ac:dyDescent="0.25">
      <c r="A31" s="3">
        <v>27</v>
      </c>
      <c r="B31" s="1" t="s">
        <v>162</v>
      </c>
      <c r="C31" s="3">
        <v>33</v>
      </c>
      <c r="D31" s="3">
        <v>15</v>
      </c>
      <c r="E31" s="3"/>
      <c r="F31" s="3">
        <v>31</v>
      </c>
      <c r="G31" s="6">
        <f>(F31/48)*100</f>
        <v>64.583333333333343</v>
      </c>
      <c r="H31" s="3"/>
      <c r="I31" s="1"/>
      <c r="J31" s="7">
        <f t="shared" si="0"/>
        <v>112.58333333333334</v>
      </c>
    </row>
    <row r="32" spans="1:10" x14ac:dyDescent="0.25">
      <c r="A32" s="3">
        <v>28</v>
      </c>
      <c r="B32" s="1" t="s">
        <v>130</v>
      </c>
      <c r="C32" s="3">
        <v>27</v>
      </c>
      <c r="D32" s="3">
        <v>22</v>
      </c>
      <c r="E32" s="3"/>
      <c r="F32" s="3">
        <v>29</v>
      </c>
      <c r="G32" s="6">
        <f>(F32/48)*100</f>
        <v>60.416666666666664</v>
      </c>
      <c r="H32" s="3"/>
      <c r="I32" s="1"/>
      <c r="J32" s="7">
        <f t="shared" si="0"/>
        <v>109.41666666666666</v>
      </c>
    </row>
    <row r="33" spans="1:10" x14ac:dyDescent="0.25">
      <c r="A33" s="3">
        <v>29</v>
      </c>
      <c r="B33" s="1" t="s">
        <v>133</v>
      </c>
      <c r="C33" s="3">
        <v>26</v>
      </c>
      <c r="D33" s="3">
        <v>15</v>
      </c>
      <c r="E33" s="3"/>
      <c r="F33" s="3">
        <v>30</v>
      </c>
      <c r="G33" s="6">
        <f>(F33/48)*100</f>
        <v>62.5</v>
      </c>
      <c r="H33" s="3"/>
      <c r="I33" s="1"/>
      <c r="J33" s="7">
        <f t="shared" si="0"/>
        <v>103.5</v>
      </c>
    </row>
    <row r="34" spans="1:10" x14ac:dyDescent="0.25">
      <c r="A34" s="3">
        <v>30</v>
      </c>
      <c r="B34" s="1" t="s">
        <v>23</v>
      </c>
      <c r="C34" s="3">
        <v>19</v>
      </c>
      <c r="D34" s="3">
        <v>12</v>
      </c>
      <c r="E34" s="3">
        <v>27</v>
      </c>
      <c r="F34" s="3"/>
      <c r="G34" s="6">
        <f>(E34/40)*100</f>
        <v>67.5</v>
      </c>
      <c r="H34" s="3"/>
      <c r="I34" s="3"/>
      <c r="J34" s="7">
        <f t="shared" si="0"/>
        <v>98.5</v>
      </c>
    </row>
  </sheetData>
  <sortState ref="A3:M40">
    <sortCondition descending="1" ref="J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Гум. </vt:lpstr>
      <vt:lpstr>СОЦ.-ЭКОНОМ</vt:lpstr>
      <vt:lpstr>ТЕХН</vt:lpstr>
      <vt:lpstr>Ест.-науч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Artemii Latishev</cp:lastModifiedBy>
  <dcterms:created xsi:type="dcterms:W3CDTF">2024-06-27T06:49:12Z</dcterms:created>
  <dcterms:modified xsi:type="dcterms:W3CDTF">2024-07-12T12:39:06Z</dcterms:modified>
</cp:coreProperties>
</file>